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C:\Users\NCLJ838\Desktop\"/>
    </mc:Choice>
  </mc:AlternateContent>
  <xr:revisionPtr revIDLastSave="0" documentId="13_ncr:1_{3F5D1788-8EA8-4A11-A867-BF6CB3E9FA03}" xr6:coauthVersionLast="47" xr6:coauthVersionMax="47"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BE36" i="10"/>
  <c r="C36" i="10"/>
  <c r="BE35" i="10"/>
  <c r="CO34" i="10"/>
  <c r="CO35" i="10" s="1"/>
  <c r="CO36" i="10" s="1"/>
  <c r="BW34" i="10"/>
  <c r="BW35" i="10" s="1"/>
  <c r="BW36" i="10" s="1"/>
  <c r="BW37" i="10" s="1"/>
  <c r="BW38" i="10" s="1"/>
  <c r="BW39" i="10" s="1"/>
  <c r="BE34" i="10"/>
  <c r="C34" i="10"/>
  <c r="C35" i="10" s="1"/>
  <c r="U34" i="10" l="1"/>
  <c r="U35" i="10" s="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<sst xmlns="http://schemas.openxmlformats.org/spreadsheetml/2006/main" count="1151" uniqueCount="565">
  <si>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</si>
  <si>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</si>
  <si>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</si>
  <si>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</si>
  <si>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</si>
  <si>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</si>
  <si>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</si>
  <si>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</si>
  <si>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</si>
  <si>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</si>
  <si>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</si>
  <si>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</si>
  <si>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</si>
  <si>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</si>
  <si>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</si>
  <si>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</si>
  <si>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</si>
  <si>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</si>
  <si>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</si>
  <si>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</si>
  <si>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</si>
  <si>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</si>
  <si>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</si>
  <si>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</si>
  <si>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</si>
  <si>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</si>
  <si>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</si>
  <si>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</si>
  <si>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</si>
  <si>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</si>
  <si>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</si>
  <si>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</si>
  <si>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</si>
  <si>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</si>
  <si>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</si>
  <si>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</si>
  <si>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</si>
  <si>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</si>
  <si>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</si>
  <si>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</si>
  <si>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</si>
  <si>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</si>
  <si>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</si>
  <si>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</si>
  <si>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</si>
  <si>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</si>
  <si>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</si>
  <si>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</si>
  <si>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</si>
  <si>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</si>
  <si>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</si>
  <si>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</si>
  <si>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</si>
  <si>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</si>
  <si>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</si>
  <si>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</si>
  <si>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</si>
  <si>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</si>
  <si>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</si>
  <si>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</si>
  <si>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</si>
  <si>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</si>
  <si>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</si>
  <si>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</si>
  <si>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</si>
  <si>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</si>
  <si>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</si>
  <si>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</si>
  <si>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</si>
  <si>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</si>
  <si>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</si>
  <si>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</si>
  <si>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</si>
  <si>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</si>
  <si>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</si>
  <si>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</si>
  <si>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</si>
  <si>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</si>
  <si>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</si>
  <si>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</si>
  <si>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</si>
  <si>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</si>
  <si>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</si>
  <si>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</si>
  <si>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</si>
  <si>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</si>
  <si>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</si>
  <si>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</si>
  <si>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</si>
  <si>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</si>
  <si>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</si>
  <si>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</si>
  <si>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</si>
  <si>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</si>
  <si>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</si>
  <si>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</si>
  <si>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</si>
  <si>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</si>
  <si>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</si>
  <si>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</si>
  <si>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</si>
  <si>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</si>
  <si>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</si>
  <si>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</si>
  <si>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</si>
  <si>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</si>
  <si>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</si>
  <si>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</si>
  <si>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</si>
  <si>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</si>
  <si>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</si>
  <si>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</si>
  <si>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</si>
  <si>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</si>
  <si>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</si>
  <si>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</si>
  <si>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</si>
  <si>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</si>
  <si>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</si>
  <si>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</si>
  <si>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</si>
  <si>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</si>
  <si>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</si>
  <si>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</si>
  <si>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</si>
  <si>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</si>
  <si>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</si>
  <si>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</si>
  <si>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</si>
  <si>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</si>
  <si>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</si>
  <si>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</si>
  <si>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</si>
  <si>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</si>
  <si>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</si>
  <si>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</si>
  <si>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</si>
  <si>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</si>
  <si>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</si>
  <si>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</si>
  <si>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</si>
  <si>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</si>
  <si>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</si>
  <si>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</si>
  <si>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</si>
  <si>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</si>
  <si>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</si>
  <si>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</si>
  <si>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</si>
  <si>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</si>
  <si>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</si>
  <si>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</si>
  <si>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</si>
  <si>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</si>
  <si>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</si>
  <si>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</si>
  <si>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</si>
  <si>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</si>
  <si>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</si>
  <si>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</si>
  <si>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</si>
  <si>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</si>
  <si>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</si>
  <si>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</si>
  <si>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</si>
  <si>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</si>
  <si>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</si>
  <si>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</si>
  <si>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</si>
  <si>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</si>
  <si>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</si>
  <si>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</si>
  <si>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</si>
  <si>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</si>
  <si>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</si>
  <si>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</si>
  <si>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</si>
  <si>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</si>
  <si>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</si>
  <si>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</si>
  <si>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</si>
  <si>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</si>
  <si>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</si>
  <si>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</si>
  <si>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</si>
  <si>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</si>
  <si>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</si>
  <si>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</si>
  <si>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</si>
  <si>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</si>
  <si>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</si>
  <si>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</si>
  <si>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</si>
  <si>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</si>
  <si>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</si>
  <si>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</si>
  <si>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</si>
  <si>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</si>
  <si>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</si>
  <si>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</si>
  <si>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</si>
  <si>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</si>
  <si>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</si>
  <si>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徳島県那賀町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</si>
  <si>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</si>
  <si>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</si>
  <si>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</si>
  <si>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</si>
  <si>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</si>
  <si>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</si>
  <si>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</si>
  <si>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</si>
  <si>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</si>
  <si>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</si>
  <si>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</si>
  <si>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</si>
  <si>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</si>
  <si>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</si>
  <si>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</si>
  <si>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</si>
  <si>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</si>
  <si>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</si>
  <si>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</si>
  <si>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</si>
  <si>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</si>
  <si>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</si>
  <si>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</si>
  <si>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</si>
  <si>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</si>
  <si>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</si>
  <si>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</si>
  <si>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</si>
  <si>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</si>
  <si>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</si>
  <si>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</si>
  <si>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</si>
  <si>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</si>
  <si>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</si>
  <si>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</si>
  <si>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</si>
  <si>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</si>
  <si>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</si>
  <si>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</si>
  <si>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</si>
  <si>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</si>
  <si>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</si>
  <si>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</si>
  <si>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</si>
  <si>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</si>
  <si>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</si>
  <si>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</si>
  <si>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</si>
  <si>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</si>
  <si>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</si>
  <si>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</si>
  <si>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</si>
  <si>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</si>
  <si>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</si>
  <si>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</si>
  <si>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</si>
  <si>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</si>
  <si>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</si>
  <si>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</si>
  <si>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</si>
  <si>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</si>
  <si>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</si>
  <si>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</si>
  <si>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</si>
  <si>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</si>
  <si>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</si>
  <si>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</si>
  <si>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</si>
  <si>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</si>
  <si>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</si>
  <si>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</si>
  <si>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</si>
  <si>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</si>
  <si>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</si>
  <si>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</si>
  <si>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</si>
  <si>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</si>
  <si>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</si>
  <si>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</si>
  <si>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</si>
  <si>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</si>
  <si>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</si>
  <si>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</si>
  <si>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</si>
  <si>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</si>
  <si>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</si>
  <si>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</si>
  <si>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</si>
  <si>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</si>
  <si>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</si>
  <si>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</si>
  <si>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</si>
  <si>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</si>
  <si>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</si>
  <si>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</si>
  <si>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</si>
  <si>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</si>
  <si>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</si>
  <si>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</si>
  <si>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</si>
  <si>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</si>
  <si>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</si>
  <si>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</si>
  <si>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</si>
  <si>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</si>
  <si>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</si>
  <si>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</si>
  <si>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</si>
  <si>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</si>
  <si>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</si>
  <si>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</si>
  <si>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</si>
  <si>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</si>
  <si>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</si>
  <si>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</si>
  <si>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</si>
  <si>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</si>
  <si>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</si>
  <si>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</si>
  <si>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</si>
  <si>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</si>
  <si>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</si>
  <si>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</si>
  <si>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</si>
  <si>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</si>
  <si>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</si>
  <si>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</si>
  <si>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</si>
  <si>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</si>
  <si>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</si>
  <si>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</si>
  <si>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</si>
  <si>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</si>
  <si>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</si>
  <si>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</si>
  <si>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</si>
  <si>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</si>
  <si>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</si>
  <si>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</si>
  <si>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</si>
  <si>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</si>
  <si>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</si>
  <si>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</si>
  <si>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</si>
  <si>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</si>
  <si>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</si>
  <si>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</si>
  <si>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</si>
  <si>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</si>
  <si>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</si>
  <si>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徳島県那賀町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</si>
  <si>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</si>
  <si>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</si>
  <si>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</si>
  <si>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</si>
  <si>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</si>
  <si>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</si>
  <si>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</si>
  <si>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</si>
  <si>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</si>
  <si>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</si>
  <si>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</si>
  <si>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</si>
  <si>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</si>
  <si>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</si>
  <si>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</si>
  <si>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</si>
  <si>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</si>
  <si>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</si>
  <si>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</si>
  <si>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</si>
  <si>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那賀町ケーブルテレビ事業特別会計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</si>
  <si>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</si>
  <si>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</si>
  <si>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</si>
  <si>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</si>
  <si>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</si>
  <si>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</si>
  <si>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</si>
  <si>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</si>
  <si>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</si>
  <si>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</si>
  <si>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</si>
  <si>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</si>
  <si>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</si>
  <si>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那賀町国民健康保険事業特別会計</t>
    <phoneticPr fontId="5"/>
  </si>
  <si>
    <t>那賀町国民健康保険診療所事業特別会計</t>
    <phoneticPr fontId="5"/>
  </si>
  <si>
    <t>那賀町介護保険事業特別会計</t>
    <phoneticPr fontId="5"/>
  </si>
  <si>
    <t>那賀町後期高齢者医療特別会計</t>
    <phoneticPr fontId="5"/>
  </si>
  <si>
    <t>那賀町立上那賀病院事業会計</t>
    <phoneticPr fontId="5"/>
  </si>
  <si>
    <t>法適用企業</t>
    <phoneticPr fontId="5"/>
  </si>
  <si>
    <t>那賀町工業用水道事業会計</t>
    <phoneticPr fontId="5"/>
  </si>
  <si>
    <t>那賀町簡易水道事業会計</t>
    <phoneticPr fontId="5"/>
  </si>
  <si>
    <t>那賀町集落排水事業会計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</si>
  <si>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</si>
  <si>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</si>
  <si>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</si>
  <si>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</si>
  <si>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</si>
  <si>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</si>
  <si>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</si>
  <si>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</si>
  <si>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</si>
  <si>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</si>
  <si>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</si>
  <si>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</si>
  <si>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</si>
  <si>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</si>
  <si>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</si>
  <si>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</si>
  <si>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</si>
  <si>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</si>
  <si>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</si>
  <si>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</si>
  <si>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</si>
  <si>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</si>
  <si>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</si>
  <si>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</si>
  <si>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</si>
  <si>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</si>
  <si>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</si>
  <si>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</si>
  <si>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</si>
  <si>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</si>
  <si>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</si>
  <si>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</si>
  <si>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</si>
  <si>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</si>
  <si>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</si>
  <si>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</si>
  <si>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</si>
  <si>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</si>
  <si>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</si>
  <si>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</si>
  <si>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</si>
  <si>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</si>
  <si>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</si>
  <si>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</si>
  <si>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</si>
  <si>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</si>
  <si>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</si>
  <si>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</si>
  <si>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</si>
  <si>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</si>
  <si>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</si>
  <si>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</si>
  <si>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</si>
  <si>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</si>
  <si>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</si>
  <si>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</si>
  <si>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</si>
  <si>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</si>
  <si>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</si>
  <si>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</si>
  <si>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</si>
  <si>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</si>
  <si>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</si>
  <si>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</si>
  <si>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</si>
  <si>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</si>
  <si>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</si>
  <si>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</si>
  <si>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</si>
  <si>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</si>
  <si>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</si>
  <si>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</si>
  <si>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</si>
  <si>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</si>
  <si>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</si>
  <si>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</si>
  <si>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</si>
  <si>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</si>
  <si>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</si>
  <si>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</si>
  <si>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</si>
  <si>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</si>
  <si>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</si>
  <si>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</si>
  <si>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</si>
  <si>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</si>
  <si>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</si>
  <si>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</si>
  <si>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</si>
  <si>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</si>
  <si>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</si>
  <si>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</si>
  <si>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</si>
  <si>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</si>
  <si>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</si>
  <si>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</si>
  <si>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</si>
  <si>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</si>
  <si>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</si>
  <si>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</si>
  <si>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</si>
  <si>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</si>
  <si>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</si>
  <si>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</si>
  <si>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</si>
  <si>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</si>
  <si>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</si>
  <si>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</si>
  <si>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</si>
  <si>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</si>
  <si>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</si>
  <si>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</si>
  <si>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</si>
  <si>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</si>
  <si>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</si>
  <si>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</si>
  <si>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</si>
  <si>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</si>
  <si>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</si>
  <si>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</si>
  <si>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</si>
  <si>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</si>
  <si>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</si>
  <si>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</si>
  <si>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</si>
  <si>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</si>
  <si>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</si>
  <si>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</si>
  <si>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</si>
  <si>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</si>
  <si>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</si>
  <si>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</si>
  <si>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</si>
  <si>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</si>
  <si>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</si>
  <si>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2.07</t>
  </si>
  <si>
    <t>▲ 4.28</t>
  </si>
  <si>
    <t>▲ 2.61</t>
  </si>
  <si>
    <t>一般会計</t>
  </si>
  <si>
    <t>那賀町立上那賀病院事業会計</t>
  </si>
  <si>
    <t>那賀町国民健康保険診療所事業特別会計</t>
  </si>
  <si>
    <t>那賀町介護保険事業特別会計</t>
  </si>
  <si>
    <t>那賀町簡易水道事業会計</t>
  </si>
  <si>
    <t>那賀町工業用水道事業会計</t>
  </si>
  <si>
    <t>那賀町集落排水事業会計</t>
  </si>
  <si>
    <t>那賀町国民健康保険事業特別会計</t>
  </si>
  <si>
    <t>その他会計（赤字）</t>
  </si>
  <si>
    <t>その他会計（黒字）</t>
  </si>
  <si>
    <t>R02</t>
    <phoneticPr fontId="5"/>
  </si>
  <si>
    <t>R03</t>
    <phoneticPr fontId="5"/>
  </si>
  <si>
    <t>R04</t>
    <phoneticPr fontId="5"/>
  </si>
  <si>
    <t>R05</t>
    <phoneticPr fontId="5"/>
  </si>
  <si>
    <t>R06</t>
    <phoneticPr fontId="5"/>
  </si>
  <si>
    <t>老人ホーム福寿荘組合</t>
    <rPh sb="0" eb="2">
      <t>ロウジン</t>
    </rPh>
    <rPh sb="5" eb="7">
      <t>フクジュ</t>
    </rPh>
    <rPh sb="7" eb="8">
      <t>ソウ</t>
    </rPh>
    <rPh sb="8" eb="10">
      <t>クミアイ</t>
    </rPh>
    <phoneticPr fontId="10"/>
  </si>
  <si>
    <t>徳島県市町村総合事務組合　一般会計</t>
    <rPh sb="0" eb="3">
      <t>トクシマケン</t>
    </rPh>
    <rPh sb="3" eb="6">
      <t>シチョウソン</t>
    </rPh>
    <rPh sb="6" eb="8">
      <t>ソウゴウ</t>
    </rPh>
    <rPh sb="8" eb="10">
      <t>ジム</t>
    </rPh>
    <rPh sb="10" eb="12">
      <t>クミアイ</t>
    </rPh>
    <rPh sb="13" eb="15">
      <t>イッパン</t>
    </rPh>
    <rPh sb="15" eb="17">
      <t>カイケイ</t>
    </rPh>
    <phoneticPr fontId="10"/>
  </si>
  <si>
    <t>徳島県市町村総合事務組合　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10"/>
  </si>
  <si>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</si>
  <si>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徳島県後期高齢者医療広域連合　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10"/>
  </si>
  <si>
    <t>徳島県後期高齢者医療広域連合　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</si>
  <si>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きとうむら</t>
  </si>
  <si>
    <t>那賀ウッド</t>
  </si>
  <si>
    <t>なかよし電力</t>
  </si>
  <si>
    <t>那賀町まちづくり事業基金</t>
  </si>
  <si>
    <t>那賀町有施設整備等まちづくり基金</t>
  </si>
  <si>
    <t>那賀町地域福祉基金</t>
  </si>
  <si>
    <t>那賀町ふるさと創生基金</t>
  </si>
  <si>
    <t>那賀町ふるさと応援基金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</si>
</sst>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196914</c:v>
                </c:pt>
                <c:pt idx="2">
                  <c:v>204757</c:v>
                </c:pt>
                <c:pt idx="3">
                  <c:v>194971</c:v>
                </c:pt>
                <c:pt idx="4">
                  <c:v>224172</c:v>
                </c:pt>
              </c:numCache>
            </c:numRef>
          </c:val>
          <c:smooth val="0"/>
          <c:extLst>
            <c:ext xmlns:c16="http://schemas.microsoft.com/office/drawing/2014/chart" uri="{C3380CC4-5D6E-409C-BE32-E72D297353CC}">
              <c16:uniqueId val="{00000000-4518-40E1-9B3A-111B56C54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338875</c:v>
                </c:pt>
                <c:pt idx="1">
                  <c:v>391438</c:v>
                </c:pt>
                <c:pt idx="2">
                  <c:v>443632</c:v>
                </c:pt>
                <c:pt idx="3">
                  <c:v>457884</c:v>
                </c:pt>
                <c:pt idx="4">
                  <c:v>265991</c:v>
                </c:pt>
              </c:numCache>
            </c:numRef>
          </c:val>
          <c:smooth val="0"/>
          <c:extLst>
            <c:ext xmlns:c16="http://schemas.microsoft.com/office/drawing/2014/chart" uri="{C3380CC4-5D6E-409C-BE32-E72D297353CC}">
              <c16:uniqueId val="{00000001-4518-40E1-9B3A-111B56C54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10.54</c:v>
                </c:pt>
                <c:pt idx="1">
                  <c:v>12.99</c:v>
                </c:pt>
                <c:pt idx="2">
                  <c:v>9.2100000000000009</c:v>
                </c:pt>
                <c:pt idx="3">
                  <c:v>6.66</c:v>
                </c:pt>
                <c:pt idx="4">
                  <c:v>8.98</c:v>
                </c:pt>
              </c:numCache>
            </c:numRef>
          </c:val>
          <c:extLst>
            <c:ext xmlns:c16="http://schemas.microsoft.com/office/drawing/2014/chart" uri="{C3380CC4-5D6E-409C-BE32-E72D297353CC}">
              <c16:uniqueId val="{00000000-3EB6-4FAD-B26F-37DDB3D949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57.26</c:v>
                </c:pt>
                <c:pt idx="1">
                  <c:v>56.17</c:v>
                </c:pt>
                <c:pt idx="2">
                  <c:v>58.54</c:v>
                </c:pt>
                <c:pt idx="3">
                  <c:v>59.23</c:v>
                </c:pt>
                <c:pt idx="4">
                  <c:v>61.39</c:v>
                </c:pt>
              </c:numCache>
            </c:numRef>
          </c:val>
          <c:extLst>
            <c:ext xmlns:c16="http://schemas.microsoft.com/office/drawing/2014/chart" uri="{C3380CC4-5D6E-409C-BE32-E72D297353CC}">
              <c16:uniqueId val="{00000001-3EB6-4FAD-B26F-37DDB3D949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-2.0699999999999998</c:v>
                </c:pt>
                <c:pt idx="1">
                  <c:v>2.69</c:v>
                </c:pt>
                <c:pt idx="2">
                  <c:v>-4.28</c:v>
                </c:pt>
                <c:pt idx="3">
                  <c:v>-2.61</c:v>
                </c:pt>
                <c:pt idx="4">
                  <c:v>6.44</c:v>
                </c:pt>
              </c:numCache>
            </c:numRef>
          </c:val>
          <c:smooth val="0"/>
          <c:extLst>
            <c:ext xmlns:c16="http://schemas.microsoft.com/office/drawing/2014/chart" uri="{C3380CC4-5D6E-409C-BE32-E72D297353CC}">
              <c16:uniqueId val="{00000002-3EB6-4FAD-B26F-37DDB3D949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2.8</c:v>
                </c:pt>
                <c:pt idx="2">
                  <c:v>#N/A</c:v>
                </c:pt>
                <c:pt idx="3">
                  <c:v>2.96</c:v>
                </c:pt>
                <c:pt idx="4">
                  <c:v>#N/A</c:v>
                </c:pt>
                <c:pt idx="5">
                  <c:v>2.52</c:v>
                </c:pt>
                <c:pt idx="6">
                  <c:v>#N/A</c:v>
                </c:pt>
                <c:pt idx="7">
                  <c:v>1.7</c:v>
                </c:pt>
                <c:pt idx="8">
                  <c:v>#N/A</c:v>
                </c:pt>
                <c:pt idx="9">
                  <c:v>0.13</c:v>
                </c:pt>
              </c:numCache>
            </c:numRef>
          </c:val>
          <c:extLst>
            <c:ext xmlns:c16="http://schemas.microsoft.com/office/drawing/2014/chart" uri="{C3380CC4-5D6E-409C-BE32-E72D297353CC}">
              <c16:uniqueId val="{00000000-D902-4BEB-8D2C-61B279A8C2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02-4BEB-8D2C-61B279A8C2DA}"/>
            </c:ext>
          </c:extLst>
        </c:ser>
        <c:ser>
          <c:idx val="2"/>
          <c:order val="2"/>
          <c:tx>
            <c:strRef>
              <c:f>データシート!$A$29</c:f>
              <c:strCache>
                <c:ptCount val="1"/>
                <c:pt idx="0">
                  <c:v>那賀町国民健康保険事業特別会計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0.1</c:v>
                </c:pt>
                <c:pt idx="4">
                  <c:v>#N/A</c:v>
                </c:pt>
                <c:pt idx="5">
                  <c:v>0.09</c:v>
                </c:pt>
                <c:pt idx="6">
                  <c:v>#N/A</c:v>
                </c:pt>
                <c:pt idx="7">
                  <c:v>0.1</c:v>
                </c:pt>
                <c:pt idx="8">
                  <c:v>#N/A</c:v>
                </c:pt>
                <c:pt idx="9">
                  <c:v>0.34</c:v>
                </c:pt>
              </c:numCache>
            </c:numRef>
          </c:val>
          <c:extLst>
            <c:ext xmlns:c16="http://schemas.microsoft.com/office/drawing/2014/chart" uri="{C3380CC4-5D6E-409C-BE32-E72D297353CC}">
              <c16:uniqueId val="{00000002-D902-4BEB-8D2C-61B279A8C2DA}"/>
            </c:ext>
          </c:extLst>
        </c:ser>
        <c:ser>
          <c:idx val="3"/>
          <c:order val="3"/>
          <c:tx>
            <c:strRef>
              <c:f>データシート!$A$30</c:f>
              <c:strCache>
                <c:ptCount val="1"/>
                <c:pt idx="0">
                  <c:v>那賀町集落排水事業会計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3-D902-4BEB-8D2C-61B279A8C2DA}"/>
            </c:ext>
          </c:extLst>
        </c:ser>
        <c:ser>
          <c:idx val="4"/>
          <c:order val="4"/>
          <c:tx>
            <c:strRef>
              <c:f>データシート!$A$31</c:f>
              <c:strCache>
                <c:ptCount val="1"/>
                <c:pt idx="0">
                  <c:v>那賀町工業用水道事業会計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0.63</c:v>
                </c:pt>
                <c:pt idx="4">
                  <c:v>#N/A</c:v>
                </c:pt>
                <c:pt idx="5">
                  <c:v>0.74</c:v>
                </c:pt>
                <c:pt idx="6">
                  <c:v>#N/A</c:v>
                </c:pt>
                <c:pt idx="7">
                  <c:v>0.84</c:v>
                </c:pt>
                <c:pt idx="8">
                  <c:v>#N/A</c:v>
                </c:pt>
                <c:pt idx="9">
                  <c:v>0.74</c:v>
                </c:pt>
              </c:numCache>
            </c:numRef>
          </c:val>
          <c:extLst>
            <c:ext xmlns:c16="http://schemas.microsoft.com/office/drawing/2014/chart" uri="{C3380CC4-5D6E-409C-BE32-E72D297353CC}">
              <c16:uniqueId val="{00000004-D902-4BEB-8D2C-61B279A8C2DA}"/>
            </c:ext>
          </c:extLst>
        </c:ser>
        <c:ser>
          <c:idx val="5"/>
          <c:order val="5"/>
          <c:tx>
            <c:strRef>
              <c:f>データシート!$A$32</c:f>
              <c:strCache>
                <c:ptCount val="1"/>
                <c:pt idx="0">
                  <c:v>那賀町簡易水道事業会計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c:ext xmlns:c16="http://schemas.microsoft.com/office/drawing/2014/chart" uri="{C3380CC4-5D6E-409C-BE32-E72D297353CC}">
              <c16:uniqueId val="{00000005-D902-4BEB-8D2C-61B279A8C2DA}"/>
            </c:ext>
          </c:extLst>
        </c:ser>
        <c:ser>
          <c:idx val="6"/>
          <c:order val="6"/>
          <c:tx>
            <c:strRef>
              <c:f>データシート!$A$33</c:f>
              <c:strCache>
                <c:ptCount val="1"/>
                <c:pt idx="0">
                  <c:v>那賀町介護保険事業特別会計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1.59</c:v>
                </c:pt>
                <c:pt idx="4">
                  <c:v>#N/A</c:v>
                </c:pt>
                <c:pt idx="5">
                  <c:v>1.42</c:v>
                </c:pt>
                <c:pt idx="6">
                  <c:v>#N/A</c:v>
                </c:pt>
                <c:pt idx="7">
                  <c:v>1.85</c:v>
                </c:pt>
                <c:pt idx="8">
                  <c:v>#N/A</c:v>
                </c:pt>
                <c:pt idx="9">
                  <c:v>1.46</c:v>
                </c:pt>
              </c:numCache>
            </c:numRef>
          </c:val>
          <c:extLst>
            <c:ext xmlns:c16="http://schemas.microsoft.com/office/drawing/2014/chart" uri="{C3380CC4-5D6E-409C-BE32-E72D297353CC}">
              <c16:uniqueId val="{00000006-D902-4BEB-8D2C-61B279A8C2DA}"/>
            </c:ext>
          </c:extLst>
        </c:ser>
        <c:ser>
          <c:idx val="7"/>
          <c:order val="7"/>
          <c:tx>
            <c:strRef>
              <c:f>データシート!$A$34</c:f>
              <c:strCache>
                <c:ptCount val="1"/>
                <c:pt idx="0">
                  <c:v>那賀町国民健康保険診療所事業特別会計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6.45</c:v>
                </c:pt>
                <c:pt idx="2">
                  <c:v>#N/A</c:v>
                </c:pt>
                <c:pt idx="3">
                  <c:v>6.43</c:v>
                </c:pt>
                <c:pt idx="4">
                  <c:v>#N/A</c:v>
                </c:pt>
                <c:pt idx="5">
                  <c:v>6.22</c:v>
                </c:pt>
                <c:pt idx="6">
                  <c:v>#N/A</c:v>
                </c:pt>
                <c:pt idx="7">
                  <c:v>5.29</c:v>
                </c:pt>
                <c:pt idx="8">
                  <c:v>#N/A</c:v>
                </c:pt>
                <c:pt idx="9">
                  <c:v>3.55</c:v>
                </c:pt>
              </c:numCache>
            </c:numRef>
          </c:val>
          <c:extLst>
            <c:ext xmlns:c16="http://schemas.microsoft.com/office/drawing/2014/chart" uri="{C3380CC4-5D6E-409C-BE32-E72D297353CC}">
              <c16:uniqueId val="{00000007-D902-4BEB-8D2C-61B279A8C2DA}"/>
            </c:ext>
          </c:extLst>
        </c:ser>
        <c:ser>
          <c:idx val="8"/>
          <c:order val="8"/>
          <c:tx>
            <c:strRef>
              <c:f>データシート!$A$35</c:f>
              <c:strCache>
                <c:ptCount val="1"/>
                <c:pt idx="0">
                  <c:v>那賀町立上那賀病院事業会計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3.32</c:v>
                </c:pt>
                <c:pt idx="2">
                  <c:v>#N/A</c:v>
                </c:pt>
                <c:pt idx="3">
                  <c:v>4.41</c:v>
                </c:pt>
                <c:pt idx="4">
                  <c:v>#N/A</c:v>
                </c:pt>
                <c:pt idx="5">
                  <c:v>5.5</c:v>
                </c:pt>
                <c:pt idx="6">
                  <c:v>#N/A</c:v>
                </c:pt>
                <c:pt idx="7">
                  <c:v>5.47</c:v>
                </c:pt>
                <c:pt idx="8">
                  <c:v>#N/A</c:v>
                </c:pt>
                <c:pt idx="9">
                  <c:v>3.82</c:v>
                </c:pt>
              </c:numCache>
            </c:numRef>
          </c:val>
          <c:extLst>
            <c:ext xmlns:c16="http://schemas.microsoft.com/office/drawing/2014/chart" uri="{C3380CC4-5D6E-409C-BE32-E72D297353CC}">
              <c16:uniqueId val="{00000008-D902-4BEB-8D2C-61B279A8C2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10.46</c:v>
                </c:pt>
                <c:pt idx="2">
                  <c:v>#N/A</c:v>
                </c:pt>
                <c:pt idx="3">
                  <c:v>12.7</c:v>
                </c:pt>
                <c:pt idx="4">
                  <c:v>#N/A</c:v>
                </c:pt>
                <c:pt idx="5">
                  <c:v>9.07</c:v>
                </c:pt>
                <c:pt idx="6">
                  <c:v>#N/A</c:v>
                </c:pt>
                <c:pt idx="7">
                  <c:v>6.58</c:v>
                </c:pt>
                <c:pt idx="8">
                  <c:v>#N/A</c:v>
                </c:pt>
                <c:pt idx="9">
                  <c:v>8.92</c:v>
                </c:pt>
              </c:numCache>
            </c:numRef>
          </c:val>
          <c:extLst>
            <c:ext xmlns:c16="http://schemas.microsoft.com/office/drawing/2014/chart" uri="{C3380CC4-5D6E-409C-BE32-E72D297353CC}">
              <c16:uniqueId val="{00000009-D902-4BEB-8D2C-61B279A8C2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1445</c:v>
                </c:pt>
                <c:pt idx="5">
                  <c:v>1383</c:v>
                </c:pt>
                <c:pt idx="8">
                  <c:v>1248</c:v>
                </c:pt>
                <c:pt idx="11">
                  <c:v>1186</c:v>
                </c:pt>
                <c:pt idx="14">
                  <c:v>1145</c:v>
                </c:pt>
              </c:numCache>
            </c:numRef>
          </c:val>
          <c:extLst>
            <c:ext xmlns:c16="http://schemas.microsoft.com/office/drawing/2014/chart" uri="{C3380CC4-5D6E-409C-BE32-E72D297353CC}">
              <c16:uniqueId val="{00000000-E831-4B43-8A3D-1653C146F3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31-4B43-8A3D-1653C146F3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31-4B43-8A3D-1653C146F3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31-4B43-8A3D-1653C146F3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c:v>
                </c:pt>
                <c:pt idx="3">
                  <c:v>172</c:v>
                </c:pt>
                <c:pt idx="6">
                  <c:v>164</c:v>
                </c:pt>
                <c:pt idx="9">
                  <c:v>154</c:v>
                </c:pt>
                <c:pt idx="12">
                  <c:v>146</c:v>
                </c:pt>
              </c:numCache>
            </c:numRef>
          </c:val>
          <c:extLst>
            <c:ext xmlns:c16="http://schemas.microsoft.com/office/drawing/2014/chart" uri="{C3380CC4-5D6E-409C-BE32-E72D297353CC}">
              <c16:uniqueId val="{00000004-E831-4B43-8A3D-1653C146F3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31-4B43-8A3D-1653C146F3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31-4B43-8A3D-1653C146F3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1760</c:v>
                </c:pt>
                <c:pt idx="3">
                  <c:v>1674</c:v>
                </c:pt>
                <c:pt idx="6">
                  <c:v>1518</c:v>
                </c:pt>
                <c:pt idx="9">
                  <c:v>1469</c:v>
                </c:pt>
                <c:pt idx="12">
                  <c:v>1449</c:v>
                </c:pt>
              </c:numCache>
            </c:numRef>
          </c:val>
          <c:extLst>
            <c:ext xmlns:c16="http://schemas.microsoft.com/office/drawing/2014/chart" uri="{C3380CC4-5D6E-409C-BE32-E72D297353CC}">
              <c16:uniqueId val="{00000007-E831-4B43-8A3D-1653C146F3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490</c:v>
                </c:pt>
                <c:pt idx="2">
                  <c:v>#N/A</c:v>
                </c:pt>
                <c:pt idx="3">
                  <c:v>#N/A</c:v>
                </c:pt>
                <c:pt idx="4">
                  <c:v>463</c:v>
                </c:pt>
                <c:pt idx="5">
                  <c:v>#N/A</c:v>
                </c:pt>
                <c:pt idx="6">
                  <c:v>#N/A</c:v>
                </c:pt>
                <c:pt idx="7">
                  <c:v>434</c:v>
                </c:pt>
                <c:pt idx="8">
                  <c:v>#N/A</c:v>
                </c:pt>
                <c:pt idx="9">
                  <c:v>#N/A</c:v>
                </c:pt>
                <c:pt idx="10">
                  <c:v>437</c:v>
                </c:pt>
                <c:pt idx="11">
                  <c:v>#N/A</c:v>
                </c:pt>
                <c:pt idx="12">
                  <c:v>#N/A</c:v>
                </c:pt>
                <c:pt idx="13">
                  <c:v>450</c:v>
                </c:pt>
                <c:pt idx="14">
                  <c:v>#N/A</c:v>
                </c:pt>
              </c:numCache>
            </c:numRef>
          </c:val>
          <c:smooth val="0"/>
          <c:extLst>
            <c:ext xmlns:c16="http://schemas.microsoft.com/office/drawing/2014/chart" uri="{C3380CC4-5D6E-409C-BE32-E72D297353CC}">
              <c16:uniqueId val="{00000008-E831-4B43-8A3D-1653C146F3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11624</c:v>
                </c:pt>
                <c:pt idx="5">
                  <c:v>11380</c:v>
                </c:pt>
                <c:pt idx="8">
                  <c:v>11288</c:v>
                </c:pt>
                <c:pt idx="11">
                  <c:v>10659</c:v>
                </c:pt>
                <c:pt idx="14">
                  <c:v>10227</c:v>
                </c:pt>
              </c:numCache>
            </c:numRef>
          </c:val>
          <c:extLst>
            <c:ext xmlns:c16="http://schemas.microsoft.com/office/drawing/2014/chart" uri="{C3380CC4-5D6E-409C-BE32-E72D297353CC}">
              <c16:uniqueId val="{00000000-0CB1-4CDE-A54C-47B7A8D501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7</c:v>
                </c:pt>
                <c:pt idx="8">
                  <c:v>6</c:v>
                </c:pt>
                <c:pt idx="11">
                  <c:v>5</c:v>
                </c:pt>
                <c:pt idx="14">
                  <c:v>5</c:v>
                </c:pt>
              </c:numCache>
            </c:numRef>
          </c:val>
          <c:extLst>
            <c:ext xmlns:c16="http://schemas.microsoft.com/office/drawing/2014/chart" uri="{C3380CC4-5D6E-409C-BE32-E72D297353CC}">
              <c16:uniqueId val="{00000001-0CB1-4CDE-A54C-47B7A8D501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8059</c:v>
                </c:pt>
                <c:pt idx="5">
                  <c:v>8163</c:v>
                </c:pt>
                <c:pt idx="8">
                  <c:v>8539</c:v>
                </c:pt>
                <c:pt idx="11">
                  <c:v>10140</c:v>
                </c:pt>
                <c:pt idx="14">
                  <c:v>10343</c:v>
                </c:pt>
              </c:numCache>
            </c:numRef>
          </c:val>
          <c:extLst>
            <c:ext xmlns:c16="http://schemas.microsoft.com/office/drawing/2014/chart" uri="{C3380CC4-5D6E-409C-BE32-E72D297353CC}">
              <c16:uniqueId val="{00000002-0CB1-4CDE-A54C-47B7A8D501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B1-4CDE-A54C-47B7A8D501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B1-4CDE-A54C-47B7A8D501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B1-4CDE-A54C-47B7A8D501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979</c:v>
                </c:pt>
                <c:pt idx="3">
                  <c:v>852</c:v>
                </c:pt>
                <c:pt idx="6">
                  <c:v>878</c:v>
                </c:pt>
                <c:pt idx="9">
                  <c:v>775</c:v>
                </c:pt>
                <c:pt idx="12">
                  <c:v>729</c:v>
                </c:pt>
              </c:numCache>
            </c:numRef>
          </c:val>
          <c:extLst>
            <c:ext xmlns:c16="http://schemas.microsoft.com/office/drawing/2014/chart" uri="{C3380CC4-5D6E-409C-BE32-E72D297353CC}">
              <c16:uniqueId val="{00000006-0CB1-4CDE-A54C-47B7A8D501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CB1-4CDE-A54C-47B7A8D501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1299</c:v>
                </c:pt>
                <c:pt idx="3">
                  <c:v>1230</c:v>
                </c:pt>
                <c:pt idx="6">
                  <c:v>1052</c:v>
                </c:pt>
                <c:pt idx="9">
                  <c:v>955</c:v>
                </c:pt>
                <c:pt idx="12">
                  <c:v>968</c:v>
                </c:pt>
              </c:numCache>
            </c:numRef>
          </c:val>
          <c:extLst>
            <c:ext xmlns:c16="http://schemas.microsoft.com/office/drawing/2014/chart" uri="{C3380CC4-5D6E-409C-BE32-E72D297353CC}">
              <c16:uniqueId val="{00000008-0CB1-4CDE-A54C-47B7A8D501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B1-4CDE-A54C-47B7A8D501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13858</c:v>
                </c:pt>
                <c:pt idx="3">
                  <c:v>13653</c:v>
                </c:pt>
                <c:pt idx="6">
                  <c:v>13508</c:v>
                </c:pt>
                <c:pt idx="9">
                  <c:v>13153</c:v>
                </c:pt>
                <c:pt idx="12">
                  <c:v>12663</c:v>
                </c:pt>
              </c:numCache>
            </c:numRef>
          </c:val>
          <c:extLst>
            <c:ext xmlns:c16="http://schemas.microsoft.com/office/drawing/2014/chart" uri="{C3380CC4-5D6E-409C-BE32-E72D297353CC}">
              <c16:uniqueId val="{0000000A-0CB1-4CDE-A54C-47B7A8D501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B1-4CDE-A54C-47B7A8D501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3711</c:v>
                </c:pt>
                <c:pt idx="1">
                  <c:v>3713</c:v>
                </c:pt>
                <c:pt idx="2">
                  <c:v>3966</c:v>
                </c:pt>
              </c:numCache>
            </c:numRef>
          </c:val>
          <c:extLst>
            <c:ext xmlns:c16="http://schemas.microsoft.com/office/drawing/2014/chart" uri="{C3380CC4-5D6E-409C-BE32-E72D297353CC}">
              <c16:uniqueId val="{00000000-9FC6-458C-B8B4-DF04FCD0AA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2419</c:v>
                </c:pt>
                <c:pt idx="1">
                  <c:v>2421</c:v>
                </c:pt>
                <c:pt idx="2">
                  <c:v>2456</c:v>
                </c:pt>
              </c:numCache>
            </c:numRef>
          </c:val>
          <c:extLst>
            <c:ext xmlns:c16="http://schemas.microsoft.com/office/drawing/2014/chart" uri="{C3380CC4-5D6E-409C-BE32-E72D297353CC}">
              <c16:uniqueId val="{00000001-9FC6-458C-B8B4-DF04FCD0AA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4493</c:v>
                </c:pt>
                <c:pt idx="1">
                  <c:v>3922</c:v>
                </c:pt>
                <c:pt idx="2">
                  <c:v>3840</c:v>
                </c:pt>
              </c:numCache>
            </c:numRef>
          </c:val>
          <c:extLst>
            <c:ext xmlns:c16="http://schemas.microsoft.com/office/drawing/2014/chart" uri="{C3380CC4-5D6E-409C-BE32-E72D297353CC}">
              <c16:uniqueId val="{00000002-9FC6-458C-B8B4-DF04FCD0AA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地方債償還は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以降減少傾向にあったが、今後は近年行った大型事業の償還が始まるため増加に転じる。自主財源が少ないため、地方債に頼らざるを得ない状況が続く見込みである。交付税措置のある有利な地方債を利用し、事業を厳選して行うことで、適正な範囲の公債費を維持するこ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満期一括償還地方債を利用していない</a:t>
          </a:r>
          <a:r>
            <a:rPr kumimoji="1" lang="ja-JP" altLang="en-US"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は対前年度で減額しているが、未だ多額の地方債残高があり、充当可能財源等も減少傾向にあるため、今後においても投資的経費を厳選し、地方債発行額を抑制しながら財政の健全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徳島県那賀町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基金全体では２０７百万円の増額となっている。</a:t>
          </a:r>
          <a:endParaRPr lang="ja-JP" altLang="ja-JP" sz="1200">
            <a:effectLst/>
          </a:endParaRPr>
        </a:p>
        <a:p>
          <a:r>
            <a:rPr kumimoji="1" lang="ja-JP" altLang="ja-JP" sz="1200">
              <a:solidFill>
                <a:schemeClr val="dk1"/>
              </a:solidFill>
              <a:effectLst/>
              <a:latin typeface="+mn-lt"/>
              <a:ea typeface="+mn-ea"/>
              <a:cs typeface="+mn-cs"/>
            </a:rPr>
            <a:t>主な要因は、前年度決算剰余金の一部を財政調整基金基金を積み立てたことによる。</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発生する大型の建設事業や交付税の段階的な削減に対し、物価高騰等に伴う人件費や物件費等が増加しており、更なる財政調整基金や特定目的基金の取り崩しが想定される。将来に渡り安定的かつ弾力的な財政構造を図るためにも、年次計画、事業規模の見直し、経常経費の抑制などに徹底的に取り組み、できる限り基金の取り崩しを抑制していく。</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那賀町が保有するその他特定目的基金の令和６年度末残高が多い順の上位５つの基金使途は下記のとおりである。</a:t>
          </a:r>
          <a:endParaRPr lang="ja-JP" altLang="ja-JP" sz="1100">
            <a:effectLst/>
          </a:endParaRPr>
        </a:p>
        <a:p>
          <a:r>
            <a:rPr kumimoji="1" lang="ja-JP" altLang="ja-JP" sz="1100">
              <a:solidFill>
                <a:schemeClr val="dk1"/>
              </a:solidFill>
              <a:effectLst/>
              <a:latin typeface="+mn-lt"/>
              <a:ea typeface="+mn-ea"/>
              <a:cs typeface="+mn-cs"/>
            </a:rPr>
            <a:t>　・那賀町まちづくり事業基金（まちづくり計画に定められた事業）　・那賀町有施設整備等まちづくり基金（保有する施設の整備等まちづくり事業）</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・那賀町地域福祉基金（地域における保健福祉に関する事業）　・那賀町ふるさと創生基金（ふるさと振興に資するための事業）</a:t>
          </a:r>
          <a:endParaRPr lang="ja-JP" altLang="ja-JP" sz="1100">
            <a:effectLst/>
          </a:endParaRPr>
        </a:p>
        <a:p>
          <a:r>
            <a:rPr kumimoji="1" lang="ja-JP" altLang="ja-JP" sz="1100">
              <a:solidFill>
                <a:schemeClr val="dk1"/>
              </a:solidFill>
              <a:effectLst/>
              <a:latin typeface="+mn-lt"/>
              <a:ea typeface="+mn-ea"/>
              <a:cs typeface="+mn-cs"/>
            </a:rPr>
            <a:t>　・那賀町ふるさと応援基金（ふるさとづくりに資するための事業）</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その他特定目的基金では８２百万円の減額となっている。</a:t>
          </a:r>
          <a:endParaRPr lang="ja-JP" altLang="ja-JP" sz="1100">
            <a:effectLst/>
          </a:endParaRPr>
        </a:p>
        <a:p>
          <a:r>
            <a:rPr kumimoji="1" lang="ja-JP" altLang="ja-JP" sz="1100">
              <a:solidFill>
                <a:schemeClr val="dk1"/>
              </a:solidFill>
              <a:effectLst/>
              <a:latin typeface="+mn-lt"/>
              <a:ea typeface="+mn-ea"/>
              <a:cs typeface="+mn-cs"/>
            </a:rPr>
            <a:t>　主な要因は下記のとおり。</a:t>
          </a:r>
          <a:endParaRPr lang="ja-JP" altLang="ja-JP" sz="1100">
            <a:effectLst/>
          </a:endParaRPr>
        </a:p>
        <a:p>
          <a:r>
            <a:rPr lang="ja-JP" altLang="ja-JP" sz="1100">
              <a:solidFill>
                <a:schemeClr val="dk1"/>
              </a:solidFill>
              <a:effectLst/>
              <a:latin typeface="+mn-lt"/>
              <a:ea typeface="+mn-ea"/>
              <a:cs typeface="+mn-cs"/>
            </a:rPr>
            <a:t>　･（仮称）相生地域交流センター新築工事、木頭名風車修繕事業、木頭学園側溝設置事業などにふるさと創生基金を取崩（▲１１８百万円）</a:t>
          </a:r>
          <a:endParaRPr lang="ja-JP" altLang="ja-JP" sz="1100">
            <a:effectLst/>
          </a:endParaRPr>
        </a:p>
        <a:p>
          <a:r>
            <a:rPr kumimoji="1" lang="ja-JP" altLang="ja-JP" sz="1100">
              <a:solidFill>
                <a:schemeClr val="dk1"/>
              </a:solidFill>
              <a:effectLst/>
              <a:latin typeface="+mn-lt"/>
              <a:ea typeface="+mn-ea"/>
              <a:cs typeface="+mn-cs"/>
            </a:rPr>
            <a:t>　・まちづくり協議会補助事業、各種イベント補助事業に那賀町まちづくり事業基金を取崩（▲１４百万円）</a:t>
          </a:r>
          <a:endParaRPr lang="ja-JP" altLang="ja-JP" sz="1100">
            <a:effectLst/>
          </a:endParaRPr>
        </a:p>
        <a:p>
          <a:r>
            <a:rPr kumimoji="1" lang="ja-JP" altLang="ja-JP" sz="1100">
              <a:solidFill>
                <a:schemeClr val="dk1"/>
              </a:solidFill>
              <a:effectLst/>
              <a:latin typeface="+mn-lt"/>
              <a:ea typeface="+mn-ea"/>
              <a:cs typeface="+mn-cs"/>
            </a:rPr>
            <a:t>　・ドローン利活用推進事業、、保育園留学事業、エビ養殖実証実践、自動運転サービス実証フィールド事業などに那賀町ふるさと応援基金を取崩（▲４５百万円）</a:t>
          </a:r>
          <a:endParaRPr lang="ja-JP" altLang="ja-JP" sz="1100">
            <a:effectLst/>
          </a:endParaRPr>
        </a:p>
        <a:p>
          <a:r>
            <a:rPr kumimoji="1" lang="ja-JP" altLang="ja-JP" sz="1100">
              <a:solidFill>
                <a:schemeClr val="dk1"/>
              </a:solidFill>
              <a:effectLst/>
              <a:latin typeface="+mn-lt"/>
              <a:ea typeface="+mn-ea"/>
              <a:cs typeface="+mn-cs"/>
            </a:rPr>
            <a:t>　・本庁舎書庫建替事業、延野地区敷地造成事業、（仮称）相生地域交流センター備品購入費などに那賀町町有施設等まちづくり基金を取崩（▲１６百万円）</a:t>
          </a:r>
          <a:endParaRPr lang="ja-JP" altLang="ja-JP" sz="1100">
            <a:effectLst/>
          </a:endParaRPr>
        </a:p>
        <a:p>
          <a:r>
            <a:rPr kumimoji="1" lang="ja-JP" altLang="ja-JP" sz="1100">
              <a:solidFill>
                <a:schemeClr val="dk1"/>
              </a:solidFill>
              <a:effectLst/>
              <a:latin typeface="+mn-lt"/>
              <a:ea typeface="+mn-ea"/>
              <a:cs typeface="+mn-cs"/>
            </a:rPr>
            <a:t>　・一般財源を財政調整基金に積み立て（＋２５３百万円）</a:t>
          </a:r>
          <a:endParaRPr lang="ja-JP" altLang="ja-JP" sz="1100">
            <a:effectLst/>
          </a:endParaRPr>
        </a:p>
        <a:p>
          <a:r>
            <a:rPr lang="ja-JP" altLang="ja-JP" sz="1100" baseline="0">
              <a:solidFill>
                <a:schemeClr val="dk1"/>
              </a:solidFill>
              <a:effectLst/>
              <a:latin typeface="+mn-lt"/>
              <a:ea typeface="+mn-ea"/>
              <a:cs typeface="+mn-cs"/>
            </a:rPr>
            <a:t>   ・一般財源を減債基金に積み立て（＋３６百万円）</a:t>
          </a:r>
          <a:endParaRPr lang="ja-JP" altLang="ja-JP" sz="1100">
            <a:effectLst/>
          </a:endParaRPr>
        </a:p>
        <a:p>
          <a:r>
            <a:rPr kumimoji="1" lang="ja-JP" altLang="ja-JP" sz="1100">
              <a:solidFill>
                <a:schemeClr val="dk1"/>
              </a:solidFill>
              <a:effectLst/>
              <a:latin typeface="+mn-lt"/>
              <a:ea typeface="+mn-ea"/>
              <a:cs typeface="+mn-cs"/>
            </a:rPr>
            <a:t>　・一般財源をまちづくり事業基金に積み立て（＋１百万円）</a:t>
          </a:r>
          <a:endParaRPr lang="ja-JP" altLang="ja-JP" sz="1100">
            <a:effectLst/>
          </a:endParaRPr>
        </a:p>
        <a:p>
          <a:r>
            <a:rPr kumimoji="1" lang="ja-JP" altLang="ja-JP" sz="1100">
              <a:solidFill>
                <a:schemeClr val="dk1"/>
              </a:solidFill>
              <a:effectLst/>
              <a:latin typeface="+mn-lt"/>
              <a:ea typeface="+mn-ea"/>
              <a:cs typeface="+mn-cs"/>
            </a:rPr>
            <a:t>　・森林環境譲与税の一部を那賀町森林・林業活性化基金に積み立て（＋２２百万円）</a:t>
          </a:r>
          <a:endParaRPr lang="ja-JP" altLang="ja-JP" sz="1100">
            <a:effectLst/>
          </a:endParaRPr>
        </a:p>
        <a:p>
          <a:r>
            <a:rPr kumimoji="1" lang="ja-JP" altLang="ja-JP" sz="1100">
              <a:solidFill>
                <a:schemeClr val="dk1"/>
              </a:solidFill>
              <a:effectLst/>
              <a:latin typeface="+mn-lt"/>
              <a:ea typeface="+mn-ea"/>
              <a:cs typeface="+mn-cs"/>
            </a:rPr>
            <a:t>　・ふるさと納税を那賀町ふるさと応援基金に積み立て（＋９５百万円）</a:t>
          </a:r>
          <a:endParaRPr lang="ja-JP" altLang="ja-JP" sz="11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各目的事業における一般財源を補うために計画的な基金運用に努める。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財政調整基金では２５３百万円の増額となっている。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主な要因は前年度決算剰余金の一部及び利子分の積み立てによるものである。</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控えている大型事業の年次計画、事業規模の見直しを検討する。また、地方交付税の減額に対応できるよう、公共施設等管理計画に基づき、公共施設等の集約化・複合化を進めるなどにより各施設で必要となっている経常経費を削減し、財政調整基金の取り崩しに頼らない財政運営に努める。</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減債基金では３５百万円の増額となっている。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主な要因は臨時財政対策債償還基金費及び利子分の積み立てによるものである。</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那賀町減債基金条例に基づき適正な運用に努める。</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財政力指数は、毎年の人口減少や全国平均を上回る高齢化に加え、町内に中心となる産業が無いことなどにより、財政基盤が弱く、類似団体平均と比較し劣位にある。</a:t>
          </a:r>
          <a:endParaRPr lang="ja-JP" altLang="ja-JP" sz="1400">
            <a:effectLst/>
          </a:endParaRPr>
        </a:p>
        <a:p>
          <a:r>
            <a:rPr kumimoji="1" lang="ja-JP" altLang="ja-JP" sz="1100" b="0">
              <a:solidFill>
                <a:schemeClr val="dk1"/>
              </a:solidFill>
              <a:effectLst/>
              <a:latin typeface="+mn-lt"/>
              <a:ea typeface="+mn-ea"/>
              <a:cs typeface="+mn-cs"/>
            </a:rPr>
            <a:t>委託料等の物件費や補助費等の事業を峻別し、また投資的経費を抑制するなど、徹底的な歳出の見直しを実施するとともに、税収の収納率向上対策を中心とする歳入の確保に努める。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経常収支比率は、類似団体平均と比較し劣位にある。　　　　　　　　　　　　　　　　　　　　　　　　</a:t>
          </a:r>
          <a:r>
            <a:rPr kumimoji="1" lang="en-US" altLang="ja-JP" sz="1100" b="0">
              <a:solidFill>
                <a:schemeClr val="dk1"/>
              </a:solidFill>
              <a:effectLst/>
              <a:latin typeface="+mn-lt"/>
              <a:ea typeface="+mn-ea"/>
              <a:cs typeface="+mn-cs"/>
            </a:rPr>
            <a:t>R6</a:t>
          </a:r>
          <a:r>
            <a:rPr kumimoji="1" lang="ja-JP" altLang="ja-JP" sz="1100" b="0">
              <a:solidFill>
                <a:schemeClr val="dk1"/>
              </a:solidFill>
              <a:effectLst/>
              <a:latin typeface="+mn-lt"/>
              <a:ea typeface="+mn-ea"/>
              <a:cs typeface="+mn-cs"/>
            </a:rPr>
            <a:t>年度は地方交付税等の分母が増加したが、経常一般財源の分子がそれ以上に増加したことにより数値は悪化した。引き続き、定員適正化計画に基づいた職員数の削減、また事業を厳選し地方債の発行を抑制及び委託料の見直しや光熱水費の節約等による物件費の削減により経常経費の抑制に努める。また、公共施設等管理計画に基づき、公共施設等の集約化・複合化を進めるなどにより、施設保有量の適正化による維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24892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87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950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500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人口１人当たりの人件費・物件費等は、類似団体平均と比較し劣位にある。定員適正化計画に基づいた職員数の削減、また事業を厳選し地方債の発行を抑制、及び委託料の見直し光熱水費の節約等による物件費の削減により経常経費の抑制に努める。また、公共施設等管理計画に基づき、公共施設等の集約化・複合化を進めるなどにより、施設保有量の適正化による維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42638</xdr:rowOff>
    </xdr:from>
    <xdr:to>
      <xdr:col>23</xdr:col>
      <xdr:colOff>133350</xdr:colOff>
      <xdr:row>85</xdr:row>
      <xdr:rowOff>134699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615888"/>
          <a:ext cx="838200" cy="9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34646</xdr:rowOff>
    </xdr:from>
    <xdr:to>
      <xdr:col>19</xdr:col>
      <xdr:colOff>133350</xdr:colOff>
      <xdr:row>85</xdr:row>
      <xdr:rowOff>42638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607896"/>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140529</xdr:rowOff>
    </xdr:from>
    <xdr:to>
      <xdr:col>15</xdr:col>
      <xdr:colOff>82550</xdr:colOff>
      <xdr:row>85</xdr:row>
      <xdr:rowOff>34646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542329"/>
          <a:ext cx="889000" cy="6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103276</xdr:rowOff>
    </xdr:from>
    <xdr:to>
      <xdr:col>11</xdr:col>
      <xdr:colOff>31750</xdr:colOff>
      <xdr:row>84</xdr:row>
      <xdr:rowOff>140529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505076"/>
          <a:ext cx="889000" cy="3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68307</xdr:rowOff>
    </xdr:from>
    <xdr:to>
      <xdr:col>7</xdr:col>
      <xdr:colOff>31750</xdr:colOff>
      <xdr:row>81</xdr:row>
      <xdr:rowOff>169907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8634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7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83899</xdr:rowOff>
    </xdr:from>
    <xdr:to>
      <xdr:col>23</xdr:col>
      <xdr:colOff>184150</xdr:colOff>
      <xdr:row>86</xdr:row>
      <xdr:rowOff>14049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55976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62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163288</xdr:rowOff>
    </xdr:from>
    <xdr:to>
      <xdr:col>19</xdr:col>
      <xdr:colOff>184150</xdr:colOff>
      <xdr:row>85</xdr:row>
      <xdr:rowOff>93438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78215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5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155296</xdr:rowOff>
    </xdr:from>
    <xdr:to>
      <xdr:col>15</xdr:col>
      <xdr:colOff>133350</xdr:colOff>
      <xdr:row>85</xdr:row>
      <xdr:rowOff>85446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5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70223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64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89729</xdr:rowOff>
    </xdr:from>
    <xdr:to>
      <xdr:col>11</xdr:col>
      <xdr:colOff>82550</xdr:colOff>
      <xdr:row>85</xdr:row>
      <xdr:rowOff>19879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4656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7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52476</xdr:rowOff>
    </xdr:from>
    <xdr:to>
      <xdr:col>7</xdr:col>
      <xdr:colOff>31750</xdr:colOff>
      <xdr:row>84</xdr:row>
      <xdr:rowOff>154076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4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138853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54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適正な給与水準となるよう給与の適正化に努める。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122766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111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122766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48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112184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1116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人口１，０００人当たりの職員数については、５ヵ町村が合併したことにより、広大な行政区域を有するため、支所･出張所の配置が必要であることや、ごみ収集業務や消防・病院・</a:t>
          </a:r>
          <a:r>
            <a:rPr kumimoji="1" lang="en-US" altLang="ja-JP" sz="1100" b="0">
              <a:solidFill>
                <a:schemeClr val="dk1"/>
              </a:solidFill>
              <a:effectLst/>
              <a:latin typeface="+mn-lt"/>
              <a:ea typeface="+mn-ea"/>
              <a:cs typeface="+mn-cs"/>
            </a:rPr>
            <a:t>CATV</a:t>
          </a:r>
          <a:r>
            <a:rPr kumimoji="1" lang="ja-JP" altLang="ja-JP" sz="1100" b="0">
              <a:solidFill>
                <a:schemeClr val="dk1"/>
              </a:solidFill>
              <a:effectLst/>
              <a:latin typeface="+mn-lt"/>
              <a:ea typeface="+mn-ea"/>
              <a:cs typeface="+mn-cs"/>
            </a:rPr>
            <a:t>などの施設運営を直営で行っている影響で類似団体平均の約２倍の職員数となっている。　　　　　　　　　　　　　　　　　　　　　　　　　　　　　　　　　　　　　　　　　　　　　今後、支所・出張所の再編、業務の縮小についても更なる検討を進めると共に、定員適正化計画に基づく民間委託の推進等により、適正な職員数の定員管理に努める。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42139</xdr:rowOff>
    </xdr:from>
    <xdr:to>
      <xdr:col>81</xdr:col>
      <xdr:colOff>44450</xdr:colOff>
      <xdr:row>65</xdr:row>
      <xdr:rowOff>77851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186389"/>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168707</xdr:rowOff>
    </xdr:from>
    <xdr:to>
      <xdr:col>77</xdr:col>
      <xdr:colOff>44450</xdr:colOff>
      <xdr:row>65</xdr:row>
      <xdr:rowOff>42139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141507"/>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98247</xdr:rowOff>
    </xdr:from>
    <xdr:to>
      <xdr:col>72</xdr:col>
      <xdr:colOff>203200</xdr:colOff>
      <xdr:row>64</xdr:row>
      <xdr:rowOff>168707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071047"/>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60604</xdr:rowOff>
    </xdr:from>
    <xdr:to>
      <xdr:col>68</xdr:col>
      <xdr:colOff>152400</xdr:colOff>
      <xdr:row>64</xdr:row>
      <xdr:rowOff>98247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1033404"/>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66904</xdr:rowOff>
    </xdr:from>
    <xdr:to>
      <xdr:col>64</xdr:col>
      <xdr:colOff>152400</xdr:colOff>
      <xdr:row>59</xdr:row>
      <xdr:rowOff>168504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7231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5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27051</xdr:rowOff>
    </xdr:from>
    <xdr:to>
      <xdr:col>81</xdr:col>
      <xdr:colOff>95250</xdr:colOff>
      <xdr:row>65</xdr:row>
      <xdr:rowOff>128651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1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94378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162789</xdr:rowOff>
    </xdr:from>
    <xdr:to>
      <xdr:col>77</xdr:col>
      <xdr:colOff>95250</xdr:colOff>
      <xdr:row>65</xdr:row>
      <xdr:rowOff>92939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77716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22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117907</xdr:rowOff>
    </xdr:from>
    <xdr:to>
      <xdr:col>73</xdr:col>
      <xdr:colOff>44450</xdr:colOff>
      <xdr:row>65</xdr:row>
      <xdr:rowOff>48057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0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32834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17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47447</xdr:rowOff>
    </xdr:from>
    <xdr:to>
      <xdr:col>68</xdr:col>
      <xdr:colOff>203200</xdr:colOff>
      <xdr:row>64</xdr:row>
      <xdr:rowOff>149047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1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133824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10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9804</xdr:rowOff>
    </xdr:from>
    <xdr:to>
      <xdr:col>64</xdr:col>
      <xdr:colOff>152400</xdr:colOff>
      <xdr:row>64</xdr:row>
      <xdr:rowOff>111404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96181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0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実質公債費比率は類似団体平均と同水準にあり、那賀町としては横ばいの数値が続いている。より一層の財政健全化を図るため、新規事業・継続事業の見直しにより地方債発行収入が、地方債償還支出を超えることが無いよう地方債残高の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76729</xdr:rowOff>
    </xdr:from>
    <xdr:to>
      <xdr:col>81</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3472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116946</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749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76729</xdr:rowOff>
    </xdr:from>
    <xdr:to>
      <xdr:col>68</xdr:col>
      <xdr:colOff>152400</xdr:colOff>
      <xdr:row>40</xdr:row>
      <xdr:rowOff>116946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347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42456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66146</xdr:rowOff>
    </xdr:from>
    <xdr:to>
      <xdr:col>68</xdr:col>
      <xdr:colOff>203200</xdr:colOff>
      <xdr:row>40</xdr:row>
      <xdr:rowOff>167746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25929</xdr:rowOff>
    </xdr:from>
    <xdr:to>
      <xdr:col>64</xdr:col>
      <xdr:colOff>152400</xdr:colOff>
      <xdr:row>40</xdr:row>
      <xdr:rowOff>127529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112306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7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将来負担比率は類似団体平均と比較すると優位にある。　　　　　　　　　　　　　　　　　　　　　　　　　　　　　　　しかし、多額の地方債残高があり、自主財源が乏しい団体であるため、今後においても投資的経費を厳選し、地方債発行額を抑制しながら財政の健全化に努める。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人件費については、広大な行政区域を有するため、支所･出張所の配置が必要であることや、ごみ収集業務や消防・病院・</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などの施設運営を直営で行っている影響で職員数が多いため、類似団体平均と比較し大きく劣位にある。　　　　　　　　　　　　　　　　　　　　　　　　　　　　　　　　　　　　　　　　　　　今後、支所・出張所の再編、業務の縮小についても更なる検討を進めると共に、引き続き定員適正化計画に基づいた職員数の削減による人件費の抑制に努める。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14333</xdr:rowOff>
    </xdr:from>
    <xdr:to>
      <xdr:col>24</xdr:col>
      <xdr:colOff>25400</xdr:colOff>
      <xdr:row>39</xdr:row>
      <xdr:rowOff>118835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00883"/>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166188</xdr:rowOff>
    </xdr:from>
    <xdr:to>
      <xdr:col>19</xdr:col>
      <xdr:colOff>187325</xdr:colOff>
      <xdr:row>39</xdr:row>
      <xdr:rowOff>14333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812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61685</xdr:rowOff>
    </xdr:from>
    <xdr:to>
      <xdr:col>15</xdr:col>
      <xdr:colOff>98425</xdr:colOff>
      <xdr:row>38</xdr:row>
      <xdr:rowOff>166188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76785"/>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38</xdr:row>
      <xdr:rowOff>113937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76785"/>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26324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134983</xdr:rowOff>
    </xdr:from>
    <xdr:to>
      <xdr:col>20</xdr:col>
      <xdr:colOff>38100</xdr:colOff>
      <xdr:row>39</xdr:row>
      <xdr:rowOff>65133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49910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3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115388</xdr:rowOff>
    </xdr:from>
    <xdr:to>
      <xdr:col>15</xdr:col>
      <xdr:colOff>149225</xdr:colOff>
      <xdr:row>39</xdr:row>
      <xdr:rowOff>45538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30315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97262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63137</xdr:rowOff>
    </xdr:from>
    <xdr:to>
      <xdr:col>6</xdr:col>
      <xdr:colOff>171450</xdr:colOff>
      <xdr:row>38</xdr:row>
      <xdr:rowOff>164737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149514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物件費については、類似団体平均と比較すると優位にあるが、各庁舎、施設の光熱水費の節約、指定管理や業務委託料等の経常経費についても見直しを行うことにより更なる経常経費の削減に努める。　　　　　　　　　　　　　　　　　　　　　　　　　　　　　　また、公共施設等管理計画に基づき、公共施設等の集約化・複合化を進めるなどにより各施設で必要となっている経常経費の削減に努める。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74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4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16</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225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16</xdr:row>
      <xdr:rowOff>22225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25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83202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扶助費については類似団体平均と比較すると優位にある。今後も町単独事業の見直し、対象事業を厳選することにより負担軽減に努める。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53</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042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52</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04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52</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52</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38100</xdr:rowOff>
    </xdr:from>
    <xdr:to>
      <xdr:col>11</xdr:col>
      <xdr:colOff>60325</xdr:colOff>
      <xdr:row>52</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その他については、類似団体平均と比較すると優位にある。　　　　　　　　　　　　　　　　　　今後、簡易水道事業・集落排水事業等の各事業会計で独立採算がとれるよう使用料徴収等の強化及び経費の削減に努め、普通会計負担額の削減に繋げる。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044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57</xdr:row>
      <xdr:rowOff>168910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168910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57</xdr:row>
      <xdr:rowOff>168910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補助費等については、類似団体平均と比較すると優位にあるが、これは消防やゴミ処理等の一部事務組合負担金がないことが大きな要因である。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引き続き町単独事業を厳選するとともに、各種団体への補助金についても事業内容の精査見直しを行い削減に努める。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60706</xdr:rowOff>
    </xdr:from>
    <xdr:to>
      <xdr:col>82</xdr:col>
      <xdr:colOff>107950</xdr:colOff>
      <xdr:row>41</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6145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46499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74422</xdr:rowOff>
    </xdr:from>
    <xdr:to>
      <xdr:col>82</xdr:col>
      <xdr:colOff>196850</xdr:colOff>
      <xdr:row>41</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147083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60706</xdr:rowOff>
    </xdr:from>
    <xdr:to>
      <xdr:col>82</xdr:col>
      <xdr:colOff>196850</xdr:colOff>
      <xdr:row>35</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84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24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5334</xdr:rowOff>
    </xdr:from>
    <xdr:to>
      <xdr:col>74</xdr:col>
      <xdr:colOff>31750</xdr:colOff>
      <xdr:row>37</xdr:row>
      <xdr:rowOff>106934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24130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974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158513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公債費は類似団体に比べて劣位にある。</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以降減少傾向にあったが、今後は近年行った大型事業の償還が始まるため増加に転じる。少子高齢化が進み、自主財源が乏しいため、地方債に頼らざるを得ない状況は続く見込みである。引き続き、地方債発行収入が地方債償還支出を超えることが無いよう、新規事業・継続事業の見直しにより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66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24130</xdr:rowOff>
    </xdr:from>
    <xdr:to>
      <xdr:col>19</xdr:col>
      <xdr:colOff>187325</xdr:colOff>
      <xdr:row>78</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97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46989</xdr:rowOff>
    </xdr:from>
    <xdr:to>
      <xdr:col>15</xdr:col>
      <xdr:colOff>98425</xdr:colOff>
      <xdr:row>78</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20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85089</xdr:rowOff>
    </xdr:from>
    <xdr:to>
      <xdr:col>11</xdr:col>
      <xdr:colOff>9525</xdr:colOff>
      <xdr:row>78</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581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167639</xdr:rowOff>
    </xdr:from>
    <xdr:to>
      <xdr:col>15</xdr:col>
      <xdr:colOff>149225</xdr:colOff>
      <xdr:row>78</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34289</xdr:rowOff>
    </xdr:from>
    <xdr:to>
      <xdr:col>11</xdr:col>
      <xdr:colOff>60325</xdr:colOff>
      <xdr:row>78</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120666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110489</xdr:rowOff>
    </xdr:from>
    <xdr:to>
      <xdr:col>6</xdr:col>
      <xdr:colOff>171450</xdr:colOff>
      <xdr:row>79</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公債費以外については、類似団体平均と比較すると優位にある。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07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76</xdr:row>
      <xdr:rowOff>77470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76</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9431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75</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943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130359</xdr:rowOff>
    </xdr:from>
    <xdr:to>
      <xdr:col>29</xdr:col>
      <xdr:colOff>127000</xdr:colOff>
      <xdr:row>15</xdr:row>
      <xdr:rowOff>60151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78284"/>
          <a:ext cx="647700" cy="10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60151</xdr:rowOff>
    </xdr:from>
    <xdr:to>
      <xdr:col>26</xdr:col>
      <xdr:colOff>50800</xdr:colOff>
      <xdr:row>15</xdr:row>
      <xdr:rowOff>113758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79526"/>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113758</xdr:rowOff>
    </xdr:from>
    <xdr:to>
      <xdr:col>22</xdr:col>
      <xdr:colOff>114300</xdr:colOff>
      <xdr:row>15</xdr:row>
      <xdr:rowOff>153397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33133"/>
          <a:ext cx="698500" cy="3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153397</xdr:rowOff>
    </xdr:from>
    <xdr:to>
      <xdr:col>18</xdr:col>
      <xdr:colOff>177800</xdr:colOff>
      <xdr:row>16</xdr:row>
      <xdr:rowOff>18030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2772"/>
          <a:ext cx="698500" cy="3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86723</xdr:rowOff>
    </xdr:from>
    <xdr:to>
      <xdr:col>15</xdr:col>
      <xdr:colOff>101600</xdr:colOff>
      <xdr:row>19</xdr:row>
      <xdr:rowOff>16873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0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0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79559</xdr:rowOff>
    </xdr:from>
    <xdr:to>
      <xdr:col>29</xdr:col>
      <xdr:colOff>177800</xdr:colOff>
      <xdr:row>15</xdr:row>
      <xdr:rowOff>9709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2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96086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9351</xdr:rowOff>
    </xdr:from>
    <xdr:to>
      <xdr:col>26</xdr:col>
      <xdr:colOff>101600</xdr:colOff>
      <xdr:row>15</xdr:row>
      <xdr:rowOff>110951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121128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62958</xdr:rowOff>
    </xdr:from>
    <xdr:to>
      <xdr:col>22</xdr:col>
      <xdr:colOff>165100</xdr:colOff>
      <xdr:row>15</xdr:row>
      <xdr:rowOff>164558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8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3285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102597</xdr:rowOff>
    </xdr:from>
    <xdr:to>
      <xdr:col>19</xdr:col>
      <xdr:colOff>38100</xdr:colOff>
      <xdr:row>16</xdr:row>
      <xdr:rowOff>32747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42924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138680</xdr:rowOff>
    </xdr:from>
    <xdr:to>
      <xdr:col>15</xdr:col>
      <xdr:colOff>101600</xdr:colOff>
      <xdr:row>16</xdr:row>
      <xdr:rowOff>68830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5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2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116332</xdr:rowOff>
    </xdr:from>
    <xdr:to>
      <xdr:col>29</xdr:col>
      <xdr:colOff>127000</xdr:colOff>
      <xdr:row>35</xdr:row>
      <xdr:rowOff>184569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26682"/>
          <a:ext cx="6477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184569</xdr:rowOff>
    </xdr:from>
    <xdr:to>
      <xdr:col>26</xdr:col>
      <xdr:colOff>50800</xdr:colOff>
      <xdr:row>35</xdr:row>
      <xdr:rowOff>220650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4919"/>
          <a:ext cx="698500" cy="3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182664</xdr:rowOff>
    </xdr:from>
    <xdr:to>
      <xdr:col>22</xdr:col>
      <xdr:colOff>114300</xdr:colOff>
      <xdr:row>35</xdr:row>
      <xdr:rowOff>220650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3014"/>
          <a:ext cx="6985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148241</xdr:rowOff>
    </xdr:from>
    <xdr:to>
      <xdr:col>18</xdr:col>
      <xdr:colOff>177800</xdr:colOff>
      <xdr:row>35</xdr:row>
      <xdr:rowOff>182664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58591"/>
          <a:ext cx="698500" cy="34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181966</xdr:rowOff>
    </xdr:from>
    <xdr:to>
      <xdr:col>15</xdr:col>
      <xdr:colOff>101600</xdr:colOff>
      <xdr:row>37</xdr:row>
      <xdr:rowOff>283566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06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268343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39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65532</xdr:rowOff>
    </xdr:from>
    <xdr:to>
      <xdr:col>29</xdr:col>
      <xdr:colOff>177800</xdr:colOff>
      <xdr:row>35</xdr:row>
      <xdr:rowOff>167132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253509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133769</xdr:rowOff>
    </xdr:from>
    <xdr:to>
      <xdr:col>26</xdr:col>
      <xdr:colOff>101600</xdr:colOff>
      <xdr:row>35</xdr:row>
      <xdr:rowOff>235369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2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169850</xdr:rowOff>
    </xdr:from>
    <xdr:to>
      <xdr:col>22</xdr:col>
      <xdr:colOff>165100</xdr:colOff>
      <xdr:row>35</xdr:row>
      <xdr:rowOff>271450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281627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131864</xdr:rowOff>
    </xdr:from>
    <xdr:to>
      <xdr:col>19</xdr:col>
      <xdr:colOff>38100</xdr:colOff>
      <xdr:row>35</xdr:row>
      <xdr:rowOff>233464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243641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97441</xdr:rowOff>
    </xdr:from>
    <xdr:to>
      <xdr:col>15</xdr:col>
      <xdr:colOff>101600</xdr:colOff>
      <xdr:row>35</xdr:row>
      <xdr:rowOff>199041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209218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7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10952</xdr:rowOff>
    </xdr:from>
    <xdr:to>
      <xdr:col>24</xdr:col>
      <xdr:colOff>63500</xdr:colOff>
      <xdr:row>33</xdr:row>
      <xdr:rowOff>145529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68802"/>
          <a:ext cx="8382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145529</xdr:rowOff>
    </xdr:from>
    <xdr:to>
      <xdr:col>19</xdr:col>
      <xdr:colOff>177800</xdr:colOff>
      <xdr:row>34</xdr:row>
      <xdr:rowOff>13408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03379"/>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13408</xdr:rowOff>
    </xdr:from>
    <xdr:to>
      <xdr:col>15</xdr:col>
      <xdr:colOff>50800</xdr:colOff>
      <xdr:row>34</xdr:row>
      <xdr:rowOff>40044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42708"/>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40044</xdr:rowOff>
    </xdr:from>
    <xdr:to>
      <xdr:col>10</xdr:col>
      <xdr:colOff>114300</xdr:colOff>
      <xdr:row>34</xdr:row>
      <xdr:rowOff>91662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69344"/>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116094</xdr:rowOff>
    </xdr:from>
    <xdr:to>
      <xdr:col>6</xdr:col>
      <xdr:colOff>38100</xdr:colOff>
      <xdr:row>38</xdr:row>
      <xdr:rowOff>46244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37371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5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131602</xdr:rowOff>
    </xdr:from>
    <xdr:to>
      <xdr:col>24</xdr:col>
      <xdr:colOff>114300</xdr:colOff>
      <xdr:row>33</xdr:row>
      <xdr:rowOff>61752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46529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94729</xdr:rowOff>
    </xdr:from>
    <xdr:to>
      <xdr:col>20</xdr:col>
      <xdr:colOff>38100</xdr:colOff>
      <xdr:row>34</xdr:row>
      <xdr:rowOff>24879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41406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2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134058</xdr:rowOff>
    </xdr:from>
    <xdr:to>
      <xdr:col>15</xdr:col>
      <xdr:colOff>101600</xdr:colOff>
      <xdr:row>34</xdr:row>
      <xdr:rowOff>64208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80735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160694</xdr:rowOff>
    </xdr:from>
    <xdr:to>
      <xdr:col>10</xdr:col>
      <xdr:colOff>165100</xdr:colOff>
      <xdr:row>34</xdr:row>
      <xdr:rowOff>90844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107371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9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40862</xdr:rowOff>
    </xdr:from>
    <xdr:to>
      <xdr:col>6</xdr:col>
      <xdr:colOff>38100</xdr:colOff>
      <xdr:row>34</xdr:row>
      <xdr:rowOff>142462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158989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39870</xdr:rowOff>
    </xdr:from>
    <xdr:to>
      <xdr:col>24</xdr:col>
      <xdr:colOff>63500</xdr:colOff>
      <xdr:row>56</xdr:row>
      <xdr:rowOff>114501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41070"/>
          <a:ext cx="838200" cy="7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83571</xdr:rowOff>
    </xdr:from>
    <xdr:to>
      <xdr:col>19</xdr:col>
      <xdr:colOff>177800</xdr:colOff>
      <xdr:row>56</xdr:row>
      <xdr:rowOff>114501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84771"/>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83571</xdr:rowOff>
    </xdr:from>
    <xdr:to>
      <xdr:col>15</xdr:col>
      <xdr:colOff>50800</xdr:colOff>
      <xdr:row>56</xdr:row>
      <xdr:rowOff>143635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4771"/>
          <a:ext cx="889000" cy="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143635</xdr:rowOff>
    </xdr:from>
    <xdr:to>
      <xdr:col>10</xdr:col>
      <xdr:colOff>114300</xdr:colOff>
      <xdr:row>56</xdr:row>
      <xdr:rowOff>148604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44835"/>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116084</xdr:rowOff>
    </xdr:from>
    <xdr:to>
      <xdr:col>6</xdr:col>
      <xdr:colOff>38100</xdr:colOff>
      <xdr:row>59</xdr:row>
      <xdr:rowOff>46234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37361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5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160520</xdr:rowOff>
    </xdr:from>
    <xdr:to>
      <xdr:col>24</xdr:col>
      <xdr:colOff>114300</xdr:colOff>
      <xdr:row>56</xdr:row>
      <xdr:rowOff>90670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11947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63701</xdr:rowOff>
    </xdr:from>
    <xdr:to>
      <xdr:col>20</xdr:col>
      <xdr:colOff>38100</xdr:colOff>
      <xdr:row>56</xdr:row>
      <xdr:rowOff>165301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6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10378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32771</xdr:rowOff>
    </xdr:from>
    <xdr:to>
      <xdr:col>15</xdr:col>
      <xdr:colOff>101600</xdr:colOff>
      <xdr:row>56</xdr:row>
      <xdr:rowOff>134371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150898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0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92835</xdr:rowOff>
    </xdr:from>
    <xdr:to>
      <xdr:col>10</xdr:col>
      <xdr:colOff>165100</xdr:colOff>
      <xdr:row>57</xdr:row>
      <xdr:rowOff>22985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39512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6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97804</xdr:rowOff>
    </xdr:from>
    <xdr:to>
      <xdr:col>6</xdr:col>
      <xdr:colOff>38100</xdr:colOff>
      <xdr:row>57</xdr:row>
      <xdr:rowOff>27954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44481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6801</xdr:rowOff>
    </xdr:from>
    <xdr:to>
      <xdr:col>24</xdr:col>
      <xdr:colOff>63500</xdr:colOff>
      <xdr:row>78</xdr:row>
      <xdr:rowOff>59837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79901"/>
          <a:ext cx="8382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170072</xdr:rowOff>
    </xdr:from>
    <xdr:to>
      <xdr:col>19</xdr:col>
      <xdr:colOff>177800</xdr:colOff>
      <xdr:row>78</xdr:row>
      <xdr:rowOff>6801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71722"/>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170072</xdr:rowOff>
    </xdr:from>
    <xdr:to>
      <xdr:col>15</xdr:col>
      <xdr:colOff>50800</xdr:colOff>
      <xdr:row>78</xdr:row>
      <xdr:rowOff>46039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1722"/>
          <a:ext cx="889000" cy="4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46039</xdr:rowOff>
    </xdr:from>
    <xdr:to>
      <xdr:col>10</xdr:col>
      <xdr:colOff>114300</xdr:colOff>
      <xdr:row>78</xdr:row>
      <xdr:rowOff>109965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9139"/>
          <a:ext cx="8890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148548</xdr:rowOff>
    </xdr:from>
    <xdr:to>
      <xdr:col>6</xdr:col>
      <xdr:colOff>38100</xdr:colOff>
      <xdr:row>78</xdr:row>
      <xdr:rowOff>78698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95225</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9037</xdr:rowOff>
    </xdr:from>
    <xdr:to>
      <xdr:col>24</xdr:col>
      <xdr:colOff>114300</xdr:colOff>
      <xdr:row>78</xdr:row>
      <xdr:rowOff>110637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158914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127451</xdr:rowOff>
    </xdr:from>
    <xdr:to>
      <xdr:col>20</xdr:col>
      <xdr:colOff>38100</xdr:colOff>
      <xdr:row>78</xdr:row>
      <xdr:rowOff>57601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48728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119272</xdr:rowOff>
    </xdr:from>
    <xdr:to>
      <xdr:col>15</xdr:col>
      <xdr:colOff>101600</xdr:colOff>
      <xdr:row>78</xdr:row>
      <xdr:rowOff>49422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40549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166689</xdr:rowOff>
    </xdr:from>
    <xdr:to>
      <xdr:col>10</xdr:col>
      <xdr:colOff>165100</xdr:colOff>
      <xdr:row>78</xdr:row>
      <xdr:rowOff>96839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87966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59165</xdr:rowOff>
    </xdr:from>
    <xdr:to>
      <xdr:col>6</xdr:col>
      <xdr:colOff>38100</xdr:colOff>
      <xdr:row>78</xdr:row>
      <xdr:rowOff>160765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151892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144080</xdr:rowOff>
    </xdr:from>
    <xdr:to>
      <xdr:col>24</xdr:col>
      <xdr:colOff>63500</xdr:colOff>
      <xdr:row>98</xdr:row>
      <xdr:rowOff>21523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74730"/>
          <a:ext cx="838200" cy="4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21523</xdr:rowOff>
    </xdr:from>
    <xdr:to>
      <xdr:col>19</xdr:col>
      <xdr:colOff>177800</xdr:colOff>
      <xdr:row>98</xdr:row>
      <xdr:rowOff>78984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23623"/>
          <a:ext cx="889000" cy="5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145909</xdr:rowOff>
    </xdr:from>
    <xdr:to>
      <xdr:col>15</xdr:col>
      <xdr:colOff>50800</xdr:colOff>
      <xdr:row>98</xdr:row>
      <xdr:rowOff>78984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76559"/>
          <a:ext cx="8890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145909</xdr:rowOff>
    </xdr:from>
    <xdr:to>
      <xdr:col>10</xdr:col>
      <xdr:colOff>114300</xdr:colOff>
      <xdr:row>99</xdr:row>
      <xdr:rowOff>16374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6559"/>
          <a:ext cx="889000" cy="2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150906</xdr:rowOff>
    </xdr:from>
    <xdr:to>
      <xdr:col>6</xdr:col>
      <xdr:colOff>38100</xdr:colOff>
      <xdr:row>98</xdr:row>
      <xdr:rowOff>81056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97583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93280</xdr:rowOff>
    </xdr:from>
    <xdr:to>
      <xdr:col>24</xdr:col>
      <xdr:colOff>114300</xdr:colOff>
      <xdr:row>98</xdr:row>
      <xdr:rowOff>23430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8207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142173</xdr:rowOff>
    </xdr:from>
    <xdr:to>
      <xdr:col>20</xdr:col>
      <xdr:colOff>38100</xdr:colOff>
      <xdr:row>98</xdr:row>
      <xdr:rowOff>72323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63450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28184</xdr:rowOff>
    </xdr:from>
    <xdr:to>
      <xdr:col>15</xdr:col>
      <xdr:colOff>101600</xdr:colOff>
      <xdr:row>98</xdr:row>
      <xdr:rowOff>129784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120911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95109</xdr:rowOff>
    </xdr:from>
    <xdr:to>
      <xdr:col>10</xdr:col>
      <xdr:colOff>165100</xdr:colOff>
      <xdr:row>98</xdr:row>
      <xdr:rowOff>25259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137024</xdr:rowOff>
    </xdr:from>
    <xdr:to>
      <xdr:col>6</xdr:col>
      <xdr:colOff>38100</xdr:colOff>
      <xdr:row>99</xdr:row>
      <xdr:rowOff>67174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58301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26899</xdr:rowOff>
    </xdr:from>
    <xdr:to>
      <xdr:col>55</xdr:col>
      <xdr:colOff>0</xdr:colOff>
      <xdr:row>37</xdr:row>
      <xdr:rowOff>113956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70549"/>
          <a:ext cx="838200" cy="8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109544</xdr:rowOff>
    </xdr:from>
    <xdr:to>
      <xdr:col>50</xdr:col>
      <xdr:colOff>114300</xdr:colOff>
      <xdr:row>37</xdr:row>
      <xdr:rowOff>113956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5319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109544</xdr:rowOff>
    </xdr:from>
    <xdr:to>
      <xdr:col>45</xdr:col>
      <xdr:colOff>177800</xdr:colOff>
      <xdr:row>37</xdr:row>
      <xdr:rowOff>150795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3194"/>
          <a:ext cx="889000" cy="4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137488</xdr:rowOff>
    </xdr:from>
    <xdr:to>
      <xdr:col>41</xdr:col>
      <xdr:colOff>50800</xdr:colOff>
      <xdr:row>37</xdr:row>
      <xdr:rowOff>150795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09688"/>
          <a:ext cx="889000" cy="18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58210</xdr:rowOff>
    </xdr:from>
    <xdr:to>
      <xdr:col>36</xdr:col>
      <xdr:colOff>165100</xdr:colOff>
      <xdr:row>36</xdr:row>
      <xdr:rowOff>159810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4887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0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147549</xdr:rowOff>
    </xdr:from>
    <xdr:to>
      <xdr:col>55</xdr:col>
      <xdr:colOff>50800</xdr:colOff>
      <xdr:row>37</xdr:row>
      <xdr:rowOff>77699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125976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63156</xdr:rowOff>
    </xdr:from>
    <xdr:to>
      <xdr:col>50</xdr:col>
      <xdr:colOff>165100</xdr:colOff>
      <xdr:row>37</xdr:row>
      <xdr:rowOff>164756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155883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58744</xdr:rowOff>
    </xdr:from>
    <xdr:to>
      <xdr:col>46</xdr:col>
      <xdr:colOff>38100</xdr:colOff>
      <xdr:row>37</xdr:row>
      <xdr:rowOff>160344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151471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99995</xdr:rowOff>
    </xdr:from>
    <xdr:to>
      <xdr:col>41</xdr:col>
      <xdr:colOff>101600</xdr:colOff>
      <xdr:row>38</xdr:row>
      <xdr:rowOff>30145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21272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3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86688</xdr:rowOff>
    </xdr:from>
    <xdr:to>
      <xdr:col>36</xdr:col>
      <xdr:colOff>165100</xdr:colOff>
      <xdr:row>37</xdr:row>
      <xdr:rowOff>16838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7965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37019</xdr:rowOff>
    </xdr:from>
    <xdr:to>
      <xdr:col>55</xdr:col>
      <xdr:colOff>0</xdr:colOff>
      <xdr:row>57</xdr:row>
      <xdr:rowOff>7453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66769"/>
          <a:ext cx="838200" cy="3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37019</xdr:rowOff>
    </xdr:from>
    <xdr:to>
      <xdr:col>50</xdr:col>
      <xdr:colOff>114300</xdr:colOff>
      <xdr:row>55</xdr:row>
      <xdr:rowOff>60291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66769"/>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60291</xdr:rowOff>
    </xdr:from>
    <xdr:to>
      <xdr:col>45</xdr:col>
      <xdr:colOff>177800</xdr:colOff>
      <xdr:row>55</xdr:row>
      <xdr:rowOff>145516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90041"/>
          <a:ext cx="889000" cy="8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145516</xdr:rowOff>
    </xdr:from>
    <xdr:to>
      <xdr:col>41</xdr:col>
      <xdr:colOff>50800</xdr:colOff>
      <xdr:row>56</xdr:row>
      <xdr:rowOff>59894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75266"/>
          <a:ext cx="889000" cy="8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12931</xdr:rowOff>
    </xdr:from>
    <xdr:to>
      <xdr:col>36</xdr:col>
      <xdr:colOff>165100</xdr:colOff>
      <xdr:row>58</xdr:row>
      <xdr:rowOff>114531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105658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128103</xdr:rowOff>
    </xdr:from>
    <xdr:to>
      <xdr:col>55</xdr:col>
      <xdr:colOff>50800</xdr:colOff>
      <xdr:row>57</xdr:row>
      <xdr:rowOff>58253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150980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8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157669</xdr:rowOff>
    </xdr:from>
    <xdr:to>
      <xdr:col>50</xdr:col>
      <xdr:colOff>165100</xdr:colOff>
      <xdr:row>55</xdr:row>
      <xdr:rowOff>87819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104346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19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9491</xdr:rowOff>
    </xdr:from>
    <xdr:to>
      <xdr:col>46</xdr:col>
      <xdr:colOff>38100</xdr:colOff>
      <xdr:row>55</xdr:row>
      <xdr:rowOff>111091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3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127618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21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94716</xdr:rowOff>
    </xdr:from>
    <xdr:to>
      <xdr:col>41</xdr:col>
      <xdr:colOff>101600</xdr:colOff>
      <xdr:row>56</xdr:row>
      <xdr:rowOff>24866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41393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29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9094</xdr:rowOff>
    </xdr:from>
    <xdr:to>
      <xdr:col>36</xdr:col>
      <xdr:colOff>165100</xdr:colOff>
      <xdr:row>56</xdr:row>
      <xdr:rowOff>110694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127221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145959</xdr:rowOff>
    </xdr:from>
    <xdr:to>
      <xdr:col>55</xdr:col>
      <xdr:colOff>0</xdr:colOff>
      <xdr:row>78</xdr:row>
      <xdr:rowOff>1552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76159"/>
          <a:ext cx="838200" cy="19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102612</xdr:rowOff>
    </xdr:from>
    <xdr:to>
      <xdr:col>50</xdr:col>
      <xdr:colOff>114300</xdr:colOff>
      <xdr:row>76</xdr:row>
      <xdr:rowOff>145959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961362"/>
          <a:ext cx="889000" cy="2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102612</xdr:rowOff>
    </xdr:from>
    <xdr:to>
      <xdr:col>45</xdr:col>
      <xdr:colOff>177800</xdr:colOff>
      <xdr:row>75</xdr:row>
      <xdr:rowOff>134113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961362"/>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134113</xdr:rowOff>
    </xdr:from>
    <xdr:to>
      <xdr:col>41</xdr:col>
      <xdr:colOff>50800</xdr:colOff>
      <xdr:row>75</xdr:row>
      <xdr:rowOff>142338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92863"/>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96394</xdr:rowOff>
    </xdr:from>
    <xdr:to>
      <xdr:col>36</xdr:col>
      <xdr:colOff>165100</xdr:colOff>
      <xdr:row>78</xdr:row>
      <xdr:rowOff>26544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17671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122202</xdr:rowOff>
    </xdr:from>
    <xdr:to>
      <xdr:col>55</xdr:col>
      <xdr:colOff>50800</xdr:colOff>
      <xdr:row>78</xdr:row>
      <xdr:rowOff>52352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100629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95159</xdr:rowOff>
    </xdr:from>
    <xdr:to>
      <xdr:col>50</xdr:col>
      <xdr:colOff>165100</xdr:colOff>
      <xdr:row>77</xdr:row>
      <xdr:rowOff>25309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41836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0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51812</xdr:rowOff>
    </xdr:from>
    <xdr:to>
      <xdr:col>46</xdr:col>
      <xdr:colOff>38100</xdr:colOff>
      <xdr:row>75</xdr:row>
      <xdr:rowOff>153411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10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169939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6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83313</xdr:rowOff>
    </xdr:from>
    <xdr:to>
      <xdr:col>41</xdr:col>
      <xdr:colOff>101600</xdr:colOff>
      <xdr:row>76</xdr:row>
      <xdr:rowOff>13463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29990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91538</xdr:rowOff>
    </xdr:from>
    <xdr:to>
      <xdr:col>36</xdr:col>
      <xdr:colOff>165100</xdr:colOff>
      <xdr:row>76</xdr:row>
      <xdr:rowOff>21689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5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38215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72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38595</xdr:rowOff>
    </xdr:from>
    <xdr:to>
      <xdr:col>55</xdr:col>
      <xdr:colOff>0</xdr:colOff>
      <xdr:row>96</xdr:row>
      <xdr:rowOff>161387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26345"/>
          <a:ext cx="838200" cy="29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38595</xdr:rowOff>
    </xdr:from>
    <xdr:to>
      <xdr:col>50</xdr:col>
      <xdr:colOff>114300</xdr:colOff>
      <xdr:row>95</xdr:row>
      <xdr:rowOff>166691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26345"/>
          <a:ext cx="889000" cy="12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166691</xdr:rowOff>
    </xdr:from>
    <xdr:to>
      <xdr:col>45</xdr:col>
      <xdr:colOff>177800</xdr:colOff>
      <xdr:row>96</xdr:row>
      <xdr:rowOff>79837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454441"/>
          <a:ext cx="889000" cy="8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79837</xdr:rowOff>
    </xdr:from>
    <xdr:to>
      <xdr:col>41</xdr:col>
      <xdr:colOff>50800</xdr:colOff>
      <xdr:row>97</xdr:row>
      <xdr:rowOff>19114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39037"/>
          <a:ext cx="889000" cy="1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110587</xdr:rowOff>
    </xdr:from>
    <xdr:to>
      <xdr:col>55</xdr:col>
      <xdr:colOff>50800</xdr:colOff>
      <xdr:row>97</xdr:row>
      <xdr:rowOff>40737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133464</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2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159245</xdr:rowOff>
    </xdr:from>
    <xdr:to>
      <xdr:col>50</xdr:col>
      <xdr:colOff>165100</xdr:colOff>
      <xdr:row>95</xdr:row>
      <xdr:rowOff>89395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105922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05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115891</xdr:rowOff>
    </xdr:from>
    <xdr:to>
      <xdr:col>46</xdr:col>
      <xdr:colOff>38100</xdr:colOff>
      <xdr:row>96</xdr:row>
      <xdr:rowOff>46041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4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62568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17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29037</xdr:rowOff>
    </xdr:from>
    <xdr:to>
      <xdr:col>41</xdr:col>
      <xdr:colOff>101600</xdr:colOff>
      <xdr:row>96</xdr:row>
      <xdr:rowOff>130637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147164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2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139764</xdr:rowOff>
    </xdr:from>
    <xdr:to>
      <xdr:col>36</xdr:col>
      <xdr:colOff>165100</xdr:colOff>
      <xdr:row>97</xdr:row>
      <xdr:rowOff>69914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86441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37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4565</xdr:rowOff>
    </xdr:from>
    <xdr:to>
      <xdr:col>85</xdr:col>
      <xdr:colOff>127000</xdr:colOff>
      <xdr:row>37</xdr:row>
      <xdr:rowOff>55630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48215"/>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55630</xdr:rowOff>
    </xdr:from>
    <xdr:to>
      <xdr:col>81</xdr:col>
      <xdr:colOff>50800</xdr:colOff>
      <xdr:row>38</xdr:row>
      <xdr:rowOff>149857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99280"/>
          <a:ext cx="889000" cy="2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149857</xdr:rowOff>
    </xdr:from>
    <xdr:to>
      <xdr:col>76</xdr:col>
      <xdr:colOff>114300</xdr:colOff>
      <xdr:row>39</xdr:row>
      <xdr:rowOff>42697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64957"/>
          <a:ext cx="8890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92140</xdr:rowOff>
    </xdr:from>
    <xdr:to>
      <xdr:col>71</xdr:col>
      <xdr:colOff>177800</xdr:colOff>
      <xdr:row>39</xdr:row>
      <xdr:rowOff>42697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07240"/>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106938</xdr:rowOff>
    </xdr:from>
    <xdr:to>
      <xdr:col>67</xdr:col>
      <xdr:colOff>101600</xdr:colOff>
      <xdr:row>39</xdr:row>
      <xdr:rowOff>37088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28215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125215</xdr:rowOff>
    </xdr:from>
    <xdr:to>
      <xdr:col>85</xdr:col>
      <xdr:colOff>177800</xdr:colOff>
      <xdr:row>37</xdr:row>
      <xdr:rowOff>55365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148092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4830</xdr:rowOff>
    </xdr:from>
    <xdr:to>
      <xdr:col>81</xdr:col>
      <xdr:colOff>101600</xdr:colOff>
      <xdr:row>37</xdr:row>
      <xdr:rowOff>106430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122957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99057</xdr:rowOff>
    </xdr:from>
    <xdr:to>
      <xdr:col>76</xdr:col>
      <xdr:colOff>165100</xdr:colOff>
      <xdr:row>39</xdr:row>
      <xdr:rowOff>29207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20334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70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163347</xdr:rowOff>
    </xdr:from>
    <xdr:to>
      <xdr:col>72</xdr:col>
      <xdr:colOff>38100</xdr:colOff>
      <xdr:row>39</xdr:row>
      <xdr:rowOff>93497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84624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7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41340</xdr:rowOff>
    </xdr:from>
    <xdr:to>
      <xdr:col>67</xdr:col>
      <xdr:colOff>101600</xdr:colOff>
      <xdr:row>38</xdr:row>
      <xdr:rowOff>142940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5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159467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58817</xdr:rowOff>
    </xdr:from>
    <xdr:to>
      <xdr:col>85</xdr:col>
      <xdr:colOff>127000</xdr:colOff>
      <xdr:row>73</xdr:row>
      <xdr:rowOff>74252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574667"/>
          <a:ext cx="8382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70302</xdr:rowOff>
    </xdr:from>
    <xdr:to>
      <xdr:col>81</xdr:col>
      <xdr:colOff>50800</xdr:colOff>
      <xdr:row>73</xdr:row>
      <xdr:rowOff>74252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586152"/>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5110</xdr:rowOff>
    </xdr:from>
    <xdr:to>
      <xdr:col>76</xdr:col>
      <xdr:colOff>114300</xdr:colOff>
      <xdr:row>73</xdr:row>
      <xdr:rowOff>70302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520960"/>
          <a:ext cx="889000" cy="6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151743</xdr:rowOff>
    </xdr:from>
    <xdr:to>
      <xdr:col>71</xdr:col>
      <xdr:colOff>177800</xdr:colOff>
      <xdr:row>73</xdr:row>
      <xdr:rowOff>5110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496143"/>
          <a:ext cx="8890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79587</xdr:rowOff>
    </xdr:from>
    <xdr:to>
      <xdr:col>67</xdr:col>
      <xdr:colOff>101600</xdr:colOff>
      <xdr:row>77</xdr:row>
      <xdr:rowOff>9737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8017</xdr:rowOff>
    </xdr:from>
    <xdr:to>
      <xdr:col>85</xdr:col>
      <xdr:colOff>177800</xdr:colOff>
      <xdr:row>73</xdr:row>
      <xdr:rowOff>109617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30894</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37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23452</xdr:rowOff>
    </xdr:from>
    <xdr:to>
      <xdr:col>81</xdr:col>
      <xdr:colOff>101600</xdr:colOff>
      <xdr:row>73</xdr:row>
      <xdr:rowOff>125052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5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141579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31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19502</xdr:rowOff>
    </xdr:from>
    <xdr:to>
      <xdr:col>76</xdr:col>
      <xdr:colOff>165100</xdr:colOff>
      <xdr:row>73</xdr:row>
      <xdr:rowOff>121102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5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137629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3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125760</xdr:rowOff>
    </xdr:from>
    <xdr:to>
      <xdr:col>72</xdr:col>
      <xdr:colOff>38100</xdr:colOff>
      <xdr:row>73</xdr:row>
      <xdr:rowOff>55910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4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72437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24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100943</xdr:rowOff>
    </xdr:from>
    <xdr:to>
      <xdr:col>67</xdr:col>
      <xdr:colOff>101600</xdr:colOff>
      <xdr:row>73</xdr:row>
      <xdr:rowOff>31093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47620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22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165672</xdr:rowOff>
    </xdr:from>
    <xdr:to>
      <xdr:col>85</xdr:col>
      <xdr:colOff>127000</xdr:colOff>
      <xdr:row>98</xdr:row>
      <xdr:rowOff>1260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96322"/>
          <a:ext cx="8382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128921</xdr:rowOff>
    </xdr:from>
    <xdr:to>
      <xdr:col>81</xdr:col>
      <xdr:colOff>50800</xdr:colOff>
      <xdr:row>98</xdr:row>
      <xdr:rowOff>1260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88121"/>
          <a:ext cx="889000" cy="2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128921</xdr:rowOff>
    </xdr:from>
    <xdr:to>
      <xdr:col>76</xdr:col>
      <xdr:colOff>114300</xdr:colOff>
      <xdr:row>97</xdr:row>
      <xdr:rowOff>41452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88121"/>
          <a:ext cx="889000" cy="8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41452</xdr:rowOff>
    </xdr:from>
    <xdr:to>
      <xdr:col>71</xdr:col>
      <xdr:colOff>177800</xdr:colOff>
      <xdr:row>97</xdr:row>
      <xdr:rowOff>81766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72102"/>
          <a:ext cx="889000" cy="4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161537</xdr:rowOff>
    </xdr:from>
    <xdr:to>
      <xdr:col>67</xdr:col>
      <xdr:colOff>101600</xdr:colOff>
      <xdr:row>98</xdr:row>
      <xdr:rowOff>91687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82814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114872</xdr:rowOff>
    </xdr:from>
    <xdr:to>
      <xdr:col>85</xdr:col>
      <xdr:colOff>177800</xdr:colOff>
      <xdr:row>98</xdr:row>
      <xdr:rowOff>45022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93299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121910</xdr:rowOff>
    </xdr:from>
    <xdr:to>
      <xdr:col>81</xdr:col>
      <xdr:colOff>101600</xdr:colOff>
      <xdr:row>98</xdr:row>
      <xdr:rowOff>52060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43187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78121</xdr:rowOff>
    </xdr:from>
    <xdr:to>
      <xdr:col>76</xdr:col>
      <xdr:colOff>165100</xdr:colOff>
      <xdr:row>97</xdr:row>
      <xdr:rowOff>8271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24798</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3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162102</xdr:rowOff>
    </xdr:from>
    <xdr:to>
      <xdr:col>72</xdr:col>
      <xdr:colOff>38100</xdr:colOff>
      <xdr:row>97</xdr:row>
      <xdr:rowOff>92252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83379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7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30966</xdr:rowOff>
    </xdr:from>
    <xdr:to>
      <xdr:col>67</xdr:col>
      <xdr:colOff>101600</xdr:colOff>
      <xdr:row>97</xdr:row>
      <xdr:rowOff>132566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149093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26124</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12674"/>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26124</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12674"/>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146774</xdr:rowOff>
    </xdr:from>
    <xdr:to>
      <xdr:col>112</xdr:col>
      <xdr:colOff>38100</xdr:colOff>
      <xdr:row>39</xdr:row>
      <xdr:rowOff>76924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68051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29809</xdr:rowOff>
    </xdr:from>
    <xdr:to>
      <xdr:col>116</xdr:col>
      <xdr:colOff>63500</xdr:colOff>
      <xdr:row>59</xdr:row>
      <xdr:rowOff>43002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45359"/>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23898</xdr:rowOff>
    </xdr:from>
    <xdr:to>
      <xdr:col>111</xdr:col>
      <xdr:colOff>177800</xdr:colOff>
      <xdr:row>59</xdr:row>
      <xdr:rowOff>43002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9448"/>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23898</xdr:rowOff>
    </xdr:from>
    <xdr:to>
      <xdr:col>107</xdr:col>
      <xdr:colOff>50800</xdr:colOff>
      <xdr:row>59</xdr:row>
      <xdr:rowOff>26510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944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26510</xdr:rowOff>
    </xdr:from>
    <xdr:to>
      <xdr:col>102</xdr:col>
      <xdr:colOff>114300</xdr:colOff>
      <xdr:row>59</xdr:row>
      <xdr:rowOff>41206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420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114471</xdr:rowOff>
    </xdr:from>
    <xdr:to>
      <xdr:col>98</xdr:col>
      <xdr:colOff>38100</xdr:colOff>
      <xdr:row>59</xdr:row>
      <xdr:rowOff>44621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61148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150459</xdr:rowOff>
    </xdr:from>
    <xdr:to>
      <xdr:col>116</xdr:col>
      <xdr:colOff>114300</xdr:colOff>
      <xdr:row>59</xdr:row>
      <xdr:rowOff>80609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65386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163652</xdr:rowOff>
    </xdr:from>
    <xdr:to>
      <xdr:col>112</xdr:col>
      <xdr:colOff>38100</xdr:colOff>
      <xdr:row>59</xdr:row>
      <xdr:rowOff>93802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84929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20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144548</xdr:rowOff>
    </xdr:from>
    <xdr:to>
      <xdr:col>107</xdr:col>
      <xdr:colOff>101600</xdr:colOff>
      <xdr:row>59</xdr:row>
      <xdr:rowOff>74698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65825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147160</xdr:rowOff>
    </xdr:from>
    <xdr:to>
      <xdr:col>102</xdr:col>
      <xdr:colOff>165100</xdr:colOff>
      <xdr:row>59</xdr:row>
      <xdr:rowOff>77310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68437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161856</xdr:rowOff>
    </xdr:from>
    <xdr:to>
      <xdr:col>98</xdr:col>
      <xdr:colOff>38100</xdr:colOff>
      <xdr:row>59</xdr:row>
      <xdr:rowOff>92006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83133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148044</xdr:rowOff>
    </xdr:from>
    <xdr:to>
      <xdr:col>116</xdr:col>
      <xdr:colOff>63500</xdr:colOff>
      <xdr:row>72</xdr:row>
      <xdr:rowOff>24143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149544"/>
          <a:ext cx="838200" cy="2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148044</xdr:rowOff>
    </xdr:from>
    <xdr:to>
      <xdr:col>111</xdr:col>
      <xdr:colOff>177800</xdr:colOff>
      <xdr:row>71</xdr:row>
      <xdr:rowOff>44361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149544"/>
          <a:ext cx="88900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4178</xdr:rowOff>
    </xdr:from>
    <xdr:to>
      <xdr:col>107</xdr:col>
      <xdr:colOff>50800</xdr:colOff>
      <xdr:row>71</xdr:row>
      <xdr:rowOff>44361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177128"/>
          <a:ext cx="889000" cy="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137185</xdr:rowOff>
    </xdr:from>
    <xdr:to>
      <xdr:col>102</xdr:col>
      <xdr:colOff>114300</xdr:colOff>
      <xdr:row>71</xdr:row>
      <xdr:rowOff>4178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138685"/>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127267</xdr:rowOff>
    </xdr:from>
    <xdr:to>
      <xdr:col>98</xdr:col>
      <xdr:colOff>38100</xdr:colOff>
      <xdr:row>74</xdr:row>
      <xdr:rowOff>57417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48544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144793</xdr:rowOff>
    </xdr:from>
    <xdr:to>
      <xdr:col>116</xdr:col>
      <xdr:colOff>114300</xdr:colOff>
      <xdr:row>72</xdr:row>
      <xdr:rowOff>74943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3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167670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16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97244</xdr:rowOff>
    </xdr:from>
    <xdr:to>
      <xdr:col>112</xdr:col>
      <xdr:colOff>38100</xdr:colOff>
      <xdr:row>71</xdr:row>
      <xdr:rowOff>27394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0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43921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187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165011</xdr:rowOff>
    </xdr:from>
    <xdr:to>
      <xdr:col>107</xdr:col>
      <xdr:colOff>101600</xdr:colOff>
      <xdr:row>71</xdr:row>
      <xdr:rowOff>95161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111688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194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124828</xdr:rowOff>
    </xdr:from>
    <xdr:to>
      <xdr:col>102</xdr:col>
      <xdr:colOff>165100</xdr:colOff>
      <xdr:row>71</xdr:row>
      <xdr:rowOff>54978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71505</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190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86385</xdr:rowOff>
    </xdr:from>
    <xdr:to>
      <xdr:col>98</xdr:col>
      <xdr:colOff>38100</xdr:colOff>
      <xdr:row>71</xdr:row>
      <xdr:rowOff>16535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0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33062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186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１，４９０千円となっている。主な構成項目である人件費は、住民一人当たり３１６千円となっており、近年は類似団体平均の約２倍で推移してきている。これは、ごみ収集業務や消防・病院などの施設運営を直営で行っているほか、地理的条件により民間参入が困難な</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事業の運営や、広大な行政区域をカバーするための支所・出張所への人員配置が必要であることが影響している。引き続き定員適正化計画に基づいた職員数の削減、施設の民営化を含めた検討をすることにより人件費の抑制に努める。</a:t>
          </a:r>
          <a:endParaRPr lang="ja-JP" altLang="ja-JP" sz="1400">
            <a:effectLst/>
          </a:endParaRPr>
        </a:p>
        <a:p>
          <a:r>
            <a:rPr kumimoji="1" lang="ja-JP" altLang="ja-JP" sz="1100">
              <a:solidFill>
                <a:schemeClr val="dk1"/>
              </a:solidFill>
              <a:effectLst/>
              <a:latin typeface="+mn-lt"/>
              <a:ea typeface="+mn-ea"/>
              <a:cs typeface="+mn-cs"/>
            </a:rPr>
            <a:t>普通建設事業においては、新規事業は計画の見直し等により減少している。更新整備においては、給食センターの集約等の事業は完了したが、大型事業である総合体育館の建て替えや相生地域交流センターの整備事業等により上昇しており、この傾向は令和６年度まで続く見込みである。</a:t>
          </a:r>
          <a:endParaRPr lang="ja-JP" altLang="ja-JP" sz="1400">
            <a:effectLst/>
          </a:endParaRPr>
        </a:p>
        <a:p>
          <a:r>
            <a:rPr kumimoji="1" lang="ja-JP" altLang="ja-JP" sz="1100">
              <a:solidFill>
                <a:schemeClr val="dk1"/>
              </a:solidFill>
              <a:effectLst/>
              <a:latin typeface="+mn-lt"/>
              <a:ea typeface="+mn-ea"/>
              <a:cs typeface="+mn-cs"/>
            </a:rPr>
            <a:t>老朽化したインフラ整備等も課題であるため、既存施設の集約化や除却、ＬＣＣについても見極めつつ、各施設の維持補修を計画的に実施する。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5588</xdr:rowOff>
    </xdr:from>
    <xdr:to>
      <xdr:col>24</xdr:col>
      <xdr:colOff>63500</xdr:colOff>
      <xdr:row>37</xdr:row>
      <xdr:rowOff>55880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4923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55880</xdr:rowOff>
    </xdr:from>
    <xdr:to>
      <xdr:col>19</xdr:col>
      <xdr:colOff>177800</xdr:colOff>
      <xdr:row>37</xdr:row>
      <xdr:rowOff>82332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99530"/>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82332</xdr:rowOff>
    </xdr:from>
    <xdr:to>
      <xdr:col>15</xdr:col>
      <xdr:colOff>50800</xdr:colOff>
      <xdr:row>37</xdr:row>
      <xdr:rowOff>128705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5982"/>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95831</xdr:rowOff>
    </xdr:from>
    <xdr:to>
      <xdr:col>10</xdr:col>
      <xdr:colOff>114300</xdr:colOff>
      <xdr:row>37</xdr:row>
      <xdr:rowOff>128705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39481"/>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31532</xdr:rowOff>
    </xdr:from>
    <xdr:to>
      <xdr:col>6</xdr:col>
      <xdr:colOff>38100</xdr:colOff>
      <xdr:row>37</xdr:row>
      <xdr:rowOff>133132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149659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126238</xdr:rowOff>
    </xdr:from>
    <xdr:to>
      <xdr:col>24</xdr:col>
      <xdr:colOff>114300</xdr:colOff>
      <xdr:row>37</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104665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5080</xdr:rowOff>
    </xdr:from>
    <xdr:to>
      <xdr:col>20</xdr:col>
      <xdr:colOff>38100</xdr:colOff>
      <xdr:row>37</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97807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31532</xdr:rowOff>
    </xdr:from>
    <xdr:to>
      <xdr:col>15</xdr:col>
      <xdr:colOff>101600</xdr:colOff>
      <xdr:row>37</xdr:row>
      <xdr:rowOff>133132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124259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77905</xdr:rowOff>
    </xdr:from>
    <xdr:to>
      <xdr:col>10</xdr:col>
      <xdr:colOff>165100</xdr:colOff>
      <xdr:row>38</xdr:row>
      <xdr:rowOff>8055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170632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45031</xdr:rowOff>
    </xdr:from>
    <xdr:to>
      <xdr:col>6</xdr:col>
      <xdr:colOff>38100</xdr:colOff>
      <xdr:row>37</xdr:row>
      <xdr:rowOff>146631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137758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90319</xdr:rowOff>
    </xdr:from>
    <xdr:to>
      <xdr:col>24</xdr:col>
      <xdr:colOff>63500</xdr:colOff>
      <xdr:row>55</xdr:row>
      <xdr:rowOff>116515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48619"/>
          <a:ext cx="838200" cy="19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129600</xdr:rowOff>
    </xdr:from>
    <xdr:to>
      <xdr:col>19</xdr:col>
      <xdr:colOff>177800</xdr:colOff>
      <xdr:row>55</xdr:row>
      <xdr:rowOff>116515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87900"/>
          <a:ext cx="889000" cy="15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129600</xdr:rowOff>
    </xdr:from>
    <xdr:to>
      <xdr:col>15</xdr:col>
      <xdr:colOff>50800</xdr:colOff>
      <xdr:row>55</xdr:row>
      <xdr:rowOff>3394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879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161714</xdr:rowOff>
    </xdr:from>
    <xdr:to>
      <xdr:col>10</xdr:col>
      <xdr:colOff>114300</xdr:colOff>
      <xdr:row>55</xdr:row>
      <xdr:rowOff>3394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48564"/>
          <a:ext cx="889000" cy="18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8046</xdr:rowOff>
    </xdr:from>
    <xdr:to>
      <xdr:col>6</xdr:col>
      <xdr:colOff>38100</xdr:colOff>
      <xdr:row>56</xdr:row>
      <xdr:rowOff>109646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09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100773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39519</xdr:rowOff>
    </xdr:from>
    <xdr:to>
      <xdr:col>24</xdr:col>
      <xdr:colOff>114300</xdr:colOff>
      <xdr:row>54</xdr:row>
      <xdr:rowOff>141119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62396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4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65715</xdr:rowOff>
    </xdr:from>
    <xdr:to>
      <xdr:col>20</xdr:col>
      <xdr:colOff>38100</xdr:colOff>
      <xdr:row>55</xdr:row>
      <xdr:rowOff>167315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12392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78800</xdr:rowOff>
    </xdr:from>
    <xdr:to>
      <xdr:col>15</xdr:col>
      <xdr:colOff>101600</xdr:colOff>
      <xdr:row>55</xdr:row>
      <xdr:rowOff>8950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25477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1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124044</xdr:rowOff>
    </xdr:from>
    <xdr:to>
      <xdr:col>10</xdr:col>
      <xdr:colOff>165100</xdr:colOff>
      <xdr:row>55</xdr:row>
      <xdr:rowOff>54194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70721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5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110914</xdr:rowOff>
    </xdr:from>
    <xdr:to>
      <xdr:col>6</xdr:col>
      <xdr:colOff>38100</xdr:colOff>
      <xdr:row>54</xdr:row>
      <xdr:rowOff>41064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57591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7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75661</xdr:rowOff>
    </xdr:from>
    <xdr:to>
      <xdr:col>24</xdr:col>
      <xdr:colOff>63500</xdr:colOff>
      <xdr:row>76</xdr:row>
      <xdr:rowOff>45890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4411"/>
          <a:ext cx="838200" cy="14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45890</xdr:rowOff>
    </xdr:from>
    <xdr:to>
      <xdr:col>19</xdr:col>
      <xdr:colOff>177800</xdr:colOff>
      <xdr:row>76</xdr:row>
      <xdr:rowOff>86581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76090"/>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62914</xdr:rowOff>
    </xdr:from>
    <xdr:to>
      <xdr:col>15</xdr:col>
      <xdr:colOff>50800</xdr:colOff>
      <xdr:row>76</xdr:row>
      <xdr:rowOff>86581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931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62914</xdr:rowOff>
    </xdr:from>
    <xdr:to>
      <xdr:col>10</xdr:col>
      <xdr:colOff>114300</xdr:colOff>
      <xdr:row>77</xdr:row>
      <xdr:rowOff>123324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3114"/>
          <a:ext cx="889000" cy="23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24861</xdr:rowOff>
    </xdr:from>
    <xdr:to>
      <xdr:col>24</xdr:col>
      <xdr:colOff>114300</xdr:colOff>
      <xdr:row>75</xdr:row>
      <xdr:rowOff>126461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166540</xdr:rowOff>
    </xdr:from>
    <xdr:to>
      <xdr:col>20</xdr:col>
      <xdr:colOff>38100</xdr:colOff>
      <xdr:row>76</xdr:row>
      <xdr:rowOff>96690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87817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1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35781</xdr:rowOff>
    </xdr:from>
    <xdr:to>
      <xdr:col>15</xdr:col>
      <xdr:colOff>101600</xdr:colOff>
      <xdr:row>76</xdr:row>
      <xdr:rowOff>137381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128508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12114</xdr:rowOff>
    </xdr:from>
    <xdr:to>
      <xdr:col>10</xdr:col>
      <xdr:colOff>165100</xdr:colOff>
      <xdr:row>76</xdr:row>
      <xdr:rowOff>113714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104841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72524</xdr:rowOff>
    </xdr:from>
    <xdr:to>
      <xdr:col>6</xdr:col>
      <xdr:colOff>38100</xdr:colOff>
      <xdr:row>78</xdr:row>
      <xdr:rowOff>2674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74209</xdr:rowOff>
    </xdr:from>
    <xdr:to>
      <xdr:col>24</xdr:col>
      <xdr:colOff>63500</xdr:colOff>
      <xdr:row>96</xdr:row>
      <xdr:rowOff>99028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3409"/>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71279</xdr:rowOff>
    </xdr:from>
    <xdr:to>
      <xdr:col>19</xdr:col>
      <xdr:colOff>177800</xdr:colOff>
      <xdr:row>96</xdr:row>
      <xdr:rowOff>99028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30479"/>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52226</xdr:rowOff>
    </xdr:from>
    <xdr:to>
      <xdr:col>15</xdr:col>
      <xdr:colOff>50800</xdr:colOff>
      <xdr:row>96</xdr:row>
      <xdr:rowOff>71279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11426"/>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52226</xdr:rowOff>
    </xdr:from>
    <xdr:to>
      <xdr:col>10</xdr:col>
      <xdr:colOff>114300</xdr:colOff>
      <xdr:row>96</xdr:row>
      <xdr:rowOff>91756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11426"/>
          <a:ext cx="88900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74202</xdr:rowOff>
    </xdr:from>
    <xdr:to>
      <xdr:col>6</xdr:col>
      <xdr:colOff>38100</xdr:colOff>
      <xdr:row>98</xdr:row>
      <xdr:rowOff>4352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0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166929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23409</xdr:rowOff>
    </xdr:from>
    <xdr:to>
      <xdr:col>24</xdr:col>
      <xdr:colOff>114300</xdr:colOff>
      <xdr:row>96</xdr:row>
      <xdr:rowOff>125009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1836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48228</xdr:rowOff>
    </xdr:from>
    <xdr:to>
      <xdr:col>20</xdr:col>
      <xdr:colOff>38100</xdr:colOff>
      <xdr:row>96</xdr:row>
      <xdr:rowOff>149828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166355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8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20479</xdr:rowOff>
    </xdr:from>
    <xdr:to>
      <xdr:col>15</xdr:col>
      <xdr:colOff>101600</xdr:colOff>
      <xdr:row>96</xdr:row>
      <xdr:rowOff>122079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1426</xdr:rowOff>
    </xdr:from>
    <xdr:to>
      <xdr:col>10</xdr:col>
      <xdr:colOff>165100</xdr:colOff>
      <xdr:row>96</xdr:row>
      <xdr:rowOff>103026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119553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3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40956</xdr:rowOff>
    </xdr:from>
    <xdr:to>
      <xdr:col>6</xdr:col>
      <xdr:colOff>38100</xdr:colOff>
      <xdr:row>96</xdr:row>
      <xdr:rowOff>142556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159083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7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35687</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07887"/>
          <a:ext cx="889000" cy="4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164338</xdr:rowOff>
    </xdr:from>
    <xdr:to>
      <xdr:col>36</xdr:col>
      <xdr:colOff>165100</xdr:colOff>
      <xdr:row>38</xdr:row>
      <xdr:rowOff>94488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85615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156337</xdr:rowOff>
    </xdr:from>
    <xdr:to>
      <xdr:col>36</xdr:col>
      <xdr:colOff>165100</xdr:colOff>
      <xdr:row>36</xdr:row>
      <xdr:rowOff>86487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103014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64777</xdr:rowOff>
    </xdr:from>
    <xdr:to>
      <xdr:col>55</xdr:col>
      <xdr:colOff>0</xdr:colOff>
      <xdr:row>55</xdr:row>
      <xdr:rowOff>162408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94527"/>
          <a:ext cx="8382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141624</xdr:rowOff>
    </xdr:from>
    <xdr:to>
      <xdr:col>50</xdr:col>
      <xdr:colOff>114300</xdr:colOff>
      <xdr:row>55</xdr:row>
      <xdr:rowOff>64777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228474"/>
          <a:ext cx="889000" cy="2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141624</xdr:rowOff>
    </xdr:from>
    <xdr:to>
      <xdr:col>45</xdr:col>
      <xdr:colOff>177800</xdr:colOff>
      <xdr:row>55</xdr:row>
      <xdr:rowOff>104770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228474"/>
          <a:ext cx="889000" cy="30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22489</xdr:rowOff>
    </xdr:from>
    <xdr:to>
      <xdr:col>41</xdr:col>
      <xdr:colOff>50800</xdr:colOff>
      <xdr:row>55</xdr:row>
      <xdr:rowOff>104770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52239"/>
          <a:ext cx="889000" cy="8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51710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111608</xdr:rowOff>
    </xdr:from>
    <xdr:to>
      <xdr:col>55</xdr:col>
      <xdr:colOff>50800</xdr:colOff>
      <xdr:row>56</xdr:row>
      <xdr:rowOff>41758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134485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9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13977</xdr:rowOff>
    </xdr:from>
    <xdr:to>
      <xdr:col>50</xdr:col>
      <xdr:colOff>165100</xdr:colOff>
      <xdr:row>55</xdr:row>
      <xdr:rowOff>115577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132104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1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90824</xdr:rowOff>
    </xdr:from>
    <xdr:to>
      <xdr:col>46</xdr:col>
      <xdr:colOff>38100</xdr:colOff>
      <xdr:row>54</xdr:row>
      <xdr:rowOff>20974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37501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95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53970</xdr:rowOff>
    </xdr:from>
    <xdr:to>
      <xdr:col>41</xdr:col>
      <xdr:colOff>101600</xdr:colOff>
      <xdr:row>55</xdr:row>
      <xdr:rowOff>155570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143139</xdr:rowOff>
    </xdr:from>
    <xdr:to>
      <xdr:col>36</xdr:col>
      <xdr:colOff>165100</xdr:colOff>
      <xdr:row>55</xdr:row>
      <xdr:rowOff>73289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89816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1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10871</xdr:rowOff>
    </xdr:from>
    <xdr:to>
      <xdr:col>55</xdr:col>
      <xdr:colOff>0</xdr:colOff>
      <xdr:row>78</xdr:row>
      <xdr:rowOff>46985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83971"/>
          <a:ext cx="8382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46985</xdr:rowOff>
    </xdr:from>
    <xdr:to>
      <xdr:col>50</xdr:col>
      <xdr:colOff>114300</xdr:colOff>
      <xdr:row>78</xdr:row>
      <xdr:rowOff>51822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0085"/>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20805</xdr:rowOff>
    </xdr:from>
    <xdr:to>
      <xdr:col>45</xdr:col>
      <xdr:colOff>177800</xdr:colOff>
      <xdr:row>78</xdr:row>
      <xdr:rowOff>51822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3905"/>
          <a:ext cx="889000" cy="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20805</xdr:rowOff>
    </xdr:from>
    <xdr:to>
      <xdr:col>41</xdr:col>
      <xdr:colOff>50800</xdr:colOff>
      <xdr:row>78</xdr:row>
      <xdr:rowOff>48310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3905"/>
          <a:ext cx="889000" cy="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116039</xdr:rowOff>
    </xdr:from>
    <xdr:to>
      <xdr:col>36</xdr:col>
      <xdr:colOff>165100</xdr:colOff>
      <xdr:row>78</xdr:row>
      <xdr:rowOff>46189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62716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131521</xdr:rowOff>
    </xdr:from>
    <xdr:to>
      <xdr:col>55</xdr:col>
      <xdr:colOff>50800</xdr:colOff>
      <xdr:row>78</xdr:row>
      <xdr:rowOff>61671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46448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167635</xdr:rowOff>
    </xdr:from>
    <xdr:to>
      <xdr:col>50</xdr:col>
      <xdr:colOff>165100</xdr:colOff>
      <xdr:row>78</xdr:row>
      <xdr:rowOff>97785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88912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1022</xdr:rowOff>
    </xdr:from>
    <xdr:to>
      <xdr:col>46</xdr:col>
      <xdr:colOff>38100</xdr:colOff>
      <xdr:row>78</xdr:row>
      <xdr:rowOff>102622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93749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141455</xdr:rowOff>
    </xdr:from>
    <xdr:to>
      <xdr:col>41</xdr:col>
      <xdr:colOff>101600</xdr:colOff>
      <xdr:row>78</xdr:row>
      <xdr:rowOff>71605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168960</xdr:rowOff>
    </xdr:from>
    <xdr:to>
      <xdr:col>36</xdr:col>
      <xdr:colOff>165100</xdr:colOff>
      <xdr:row>78</xdr:row>
      <xdr:rowOff>99110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90237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52525</xdr:rowOff>
    </xdr:from>
    <xdr:to>
      <xdr:col>55</xdr:col>
      <xdr:colOff>0</xdr:colOff>
      <xdr:row>95</xdr:row>
      <xdr:rowOff>52594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40275"/>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126025</xdr:rowOff>
    </xdr:from>
    <xdr:to>
      <xdr:col>50</xdr:col>
      <xdr:colOff>114300</xdr:colOff>
      <xdr:row>95</xdr:row>
      <xdr:rowOff>52525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242325"/>
          <a:ext cx="889000" cy="9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126025</xdr:rowOff>
    </xdr:from>
    <xdr:to>
      <xdr:col>45</xdr:col>
      <xdr:colOff>177800</xdr:colOff>
      <xdr:row>95</xdr:row>
      <xdr:rowOff>11432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42325"/>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11432</xdr:rowOff>
    </xdr:from>
    <xdr:to>
      <xdr:col>41</xdr:col>
      <xdr:colOff>50800</xdr:colOff>
      <xdr:row>95</xdr:row>
      <xdr:rowOff>71509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99182"/>
          <a:ext cx="889000" cy="6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107776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1794</xdr:rowOff>
    </xdr:from>
    <xdr:to>
      <xdr:col>55</xdr:col>
      <xdr:colOff>50800</xdr:colOff>
      <xdr:row>95</xdr:row>
      <xdr:rowOff>103394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24671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4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1725</xdr:rowOff>
    </xdr:from>
    <xdr:to>
      <xdr:col>50</xdr:col>
      <xdr:colOff>165100</xdr:colOff>
      <xdr:row>95</xdr:row>
      <xdr:rowOff>103325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119852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6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75225</xdr:rowOff>
    </xdr:from>
    <xdr:to>
      <xdr:col>46</xdr:col>
      <xdr:colOff>38100</xdr:colOff>
      <xdr:row>95</xdr:row>
      <xdr:rowOff>5375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21902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6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132082</xdr:rowOff>
    </xdr:from>
    <xdr:to>
      <xdr:col>41</xdr:col>
      <xdr:colOff>101600</xdr:colOff>
      <xdr:row>95</xdr:row>
      <xdr:rowOff>62232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78759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2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20709</xdr:rowOff>
    </xdr:from>
    <xdr:to>
      <xdr:col>36</xdr:col>
      <xdr:colOff>165100</xdr:colOff>
      <xdr:row>95</xdr:row>
      <xdr:rowOff>122309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138836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8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107780</xdr:rowOff>
    </xdr:from>
    <xdr:to>
      <xdr:col>85</xdr:col>
      <xdr:colOff>127000</xdr:colOff>
      <xdr:row>36</xdr:row>
      <xdr:rowOff>125542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79980"/>
          <a:ext cx="8382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123233</xdr:rowOff>
    </xdr:from>
    <xdr:to>
      <xdr:col>81</xdr:col>
      <xdr:colOff>50800</xdr:colOff>
      <xdr:row>36</xdr:row>
      <xdr:rowOff>107780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23983"/>
          <a:ext cx="889000" cy="15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123233</xdr:rowOff>
    </xdr:from>
    <xdr:to>
      <xdr:col>76</xdr:col>
      <xdr:colOff>114300</xdr:colOff>
      <xdr:row>36</xdr:row>
      <xdr:rowOff>51338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23983"/>
          <a:ext cx="8890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25103</xdr:rowOff>
    </xdr:from>
    <xdr:to>
      <xdr:col>71</xdr:col>
      <xdr:colOff>177800</xdr:colOff>
      <xdr:row>36</xdr:row>
      <xdr:rowOff>51338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97303"/>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25715</xdr:rowOff>
    </xdr:from>
    <xdr:to>
      <xdr:col>67</xdr:col>
      <xdr:colOff>101600</xdr:colOff>
      <xdr:row>37</xdr:row>
      <xdr:rowOff>127315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118442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74742</xdr:rowOff>
    </xdr:from>
    <xdr:to>
      <xdr:col>85</xdr:col>
      <xdr:colOff>177800</xdr:colOff>
      <xdr:row>37</xdr:row>
      <xdr:rowOff>4892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97619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56980</xdr:rowOff>
    </xdr:from>
    <xdr:to>
      <xdr:col>81</xdr:col>
      <xdr:colOff>101600</xdr:colOff>
      <xdr:row>36</xdr:row>
      <xdr:rowOff>158580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72433</xdr:rowOff>
    </xdr:from>
    <xdr:to>
      <xdr:col>76</xdr:col>
      <xdr:colOff>165100</xdr:colOff>
      <xdr:row>36</xdr:row>
      <xdr:rowOff>2583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19110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538</xdr:rowOff>
    </xdr:from>
    <xdr:to>
      <xdr:col>72</xdr:col>
      <xdr:colOff>38100</xdr:colOff>
      <xdr:row>36</xdr:row>
      <xdr:rowOff>102138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118665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145753</xdr:rowOff>
    </xdr:from>
    <xdr:to>
      <xdr:col>67</xdr:col>
      <xdr:colOff>101600</xdr:colOff>
      <xdr:row>36</xdr:row>
      <xdr:rowOff>75903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92430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140752</xdr:rowOff>
    </xdr:from>
    <xdr:to>
      <xdr:col>85</xdr:col>
      <xdr:colOff>127000</xdr:colOff>
      <xdr:row>56</xdr:row>
      <xdr:rowOff>116945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8713252"/>
          <a:ext cx="838200" cy="100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140752</xdr:rowOff>
    </xdr:from>
    <xdr:to>
      <xdr:col>81</xdr:col>
      <xdr:colOff>50800</xdr:colOff>
      <xdr:row>55</xdr:row>
      <xdr:rowOff>26191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8713252"/>
          <a:ext cx="889000" cy="74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155373</xdr:rowOff>
    </xdr:from>
    <xdr:to>
      <xdr:col>76</xdr:col>
      <xdr:colOff>114300</xdr:colOff>
      <xdr:row>55</xdr:row>
      <xdr:rowOff>26191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13673"/>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155373</xdr:rowOff>
    </xdr:from>
    <xdr:to>
      <xdr:col>71</xdr:col>
      <xdr:colOff>177800</xdr:colOff>
      <xdr:row>56</xdr:row>
      <xdr:rowOff>121782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13673"/>
          <a:ext cx="889000" cy="3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67905</xdr:rowOff>
    </xdr:from>
    <xdr:to>
      <xdr:col>67</xdr:col>
      <xdr:colOff>101600</xdr:colOff>
      <xdr:row>56</xdr:row>
      <xdr:rowOff>169505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14582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66145</xdr:rowOff>
    </xdr:from>
    <xdr:to>
      <xdr:col>85</xdr:col>
      <xdr:colOff>177800</xdr:colOff>
      <xdr:row>56</xdr:row>
      <xdr:rowOff>167745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152522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89952</xdr:rowOff>
    </xdr:from>
    <xdr:to>
      <xdr:col>81</xdr:col>
      <xdr:colOff>101600</xdr:colOff>
      <xdr:row>51</xdr:row>
      <xdr:rowOff>20102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86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36629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43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146841</xdr:rowOff>
    </xdr:from>
    <xdr:to>
      <xdr:col>76</xdr:col>
      <xdr:colOff>165100</xdr:colOff>
      <xdr:row>55</xdr:row>
      <xdr:rowOff>76991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93518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8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104573</xdr:rowOff>
    </xdr:from>
    <xdr:to>
      <xdr:col>72</xdr:col>
      <xdr:colOff>38100</xdr:colOff>
      <xdr:row>55</xdr:row>
      <xdr:rowOff>34723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36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51250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13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70982</xdr:rowOff>
    </xdr:from>
    <xdr:to>
      <xdr:col>67</xdr:col>
      <xdr:colOff>101600</xdr:colOff>
      <xdr:row>57</xdr:row>
      <xdr:rowOff>1132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4564</xdr:rowOff>
    </xdr:from>
    <xdr:to>
      <xdr:col>85</xdr:col>
      <xdr:colOff>127000</xdr:colOff>
      <xdr:row>77</xdr:row>
      <xdr:rowOff>55629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06214"/>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55629</xdr:rowOff>
    </xdr:from>
    <xdr:to>
      <xdr:col>81</xdr:col>
      <xdr:colOff>50800</xdr:colOff>
      <xdr:row>78</xdr:row>
      <xdr:rowOff>149856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257279"/>
          <a:ext cx="889000" cy="2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149856</xdr:rowOff>
    </xdr:from>
    <xdr:to>
      <xdr:col>76</xdr:col>
      <xdr:colOff>114300</xdr:colOff>
      <xdr:row>79</xdr:row>
      <xdr:rowOff>42698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22956"/>
          <a:ext cx="889000" cy="6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92140</xdr:rowOff>
    </xdr:from>
    <xdr:to>
      <xdr:col>71</xdr:col>
      <xdr:colOff>177800</xdr:colOff>
      <xdr:row>79</xdr:row>
      <xdr:rowOff>42698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5240"/>
          <a:ext cx="889000" cy="1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106829</xdr:rowOff>
    </xdr:from>
    <xdr:to>
      <xdr:col>67</xdr:col>
      <xdr:colOff>101600</xdr:colOff>
      <xdr:row>79</xdr:row>
      <xdr:rowOff>36979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28106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125214</xdr:rowOff>
    </xdr:from>
    <xdr:to>
      <xdr:col>85</xdr:col>
      <xdr:colOff>177800</xdr:colOff>
      <xdr:row>77</xdr:row>
      <xdr:rowOff>55364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148091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4829</xdr:rowOff>
    </xdr:from>
    <xdr:to>
      <xdr:col>81</xdr:col>
      <xdr:colOff>101600</xdr:colOff>
      <xdr:row>77</xdr:row>
      <xdr:rowOff>106429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122956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8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99056</xdr:rowOff>
    </xdr:from>
    <xdr:to>
      <xdr:col>76</xdr:col>
      <xdr:colOff>165100</xdr:colOff>
      <xdr:row>79</xdr:row>
      <xdr:rowOff>29206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20333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5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163348</xdr:rowOff>
    </xdr:from>
    <xdr:to>
      <xdr:col>72</xdr:col>
      <xdr:colOff>38100</xdr:colOff>
      <xdr:row>79</xdr:row>
      <xdr:rowOff>93498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84625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41340</xdr:rowOff>
    </xdr:from>
    <xdr:to>
      <xdr:col>67</xdr:col>
      <xdr:colOff>101600</xdr:colOff>
      <xdr:row>78</xdr:row>
      <xdr:rowOff>142940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159467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8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58817</xdr:rowOff>
    </xdr:from>
    <xdr:to>
      <xdr:col>85</xdr:col>
      <xdr:colOff>127000</xdr:colOff>
      <xdr:row>93</xdr:row>
      <xdr:rowOff>74251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03667"/>
          <a:ext cx="838200" cy="1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70301</xdr:rowOff>
    </xdr:from>
    <xdr:to>
      <xdr:col>81</xdr:col>
      <xdr:colOff>50800</xdr:colOff>
      <xdr:row>93</xdr:row>
      <xdr:rowOff>74251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015151"/>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5110</xdr:rowOff>
    </xdr:from>
    <xdr:to>
      <xdr:col>76</xdr:col>
      <xdr:colOff>114300</xdr:colOff>
      <xdr:row>93</xdr:row>
      <xdr:rowOff>70301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5949960"/>
          <a:ext cx="889000" cy="6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151743</xdr:rowOff>
    </xdr:from>
    <xdr:to>
      <xdr:col>71</xdr:col>
      <xdr:colOff>177800</xdr:colOff>
      <xdr:row>93</xdr:row>
      <xdr:rowOff>5110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5925143"/>
          <a:ext cx="8890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79391</xdr:rowOff>
    </xdr:from>
    <xdr:to>
      <xdr:col>67</xdr:col>
      <xdr:colOff>101600</xdr:colOff>
      <xdr:row>97</xdr:row>
      <xdr:rowOff>9541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8017</xdr:rowOff>
    </xdr:from>
    <xdr:to>
      <xdr:col>85</xdr:col>
      <xdr:colOff>177800</xdr:colOff>
      <xdr:row>93</xdr:row>
      <xdr:rowOff>109617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30894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0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23451</xdr:rowOff>
    </xdr:from>
    <xdr:to>
      <xdr:col>81</xdr:col>
      <xdr:colOff>101600</xdr:colOff>
      <xdr:row>93</xdr:row>
      <xdr:rowOff>125051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141578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7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19501</xdr:rowOff>
    </xdr:from>
    <xdr:to>
      <xdr:col>76</xdr:col>
      <xdr:colOff>165100</xdr:colOff>
      <xdr:row>93</xdr:row>
      <xdr:rowOff>121101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137628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3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125760</xdr:rowOff>
    </xdr:from>
    <xdr:to>
      <xdr:col>72</xdr:col>
      <xdr:colOff>38100</xdr:colOff>
      <xdr:row>93</xdr:row>
      <xdr:rowOff>55910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8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72437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6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100943</xdr:rowOff>
    </xdr:from>
    <xdr:to>
      <xdr:col>67</xdr:col>
      <xdr:colOff>101600</xdr:colOff>
      <xdr:row>93</xdr:row>
      <xdr:rowOff>31093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8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47620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64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159439</xdr:rowOff>
    </xdr:from>
    <xdr:to>
      <xdr:col>98</xdr:col>
      <xdr:colOff>38100</xdr:colOff>
      <xdr:row>39</xdr:row>
      <xdr:rowOff>89589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106116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に比べて、近年、大型事業が重なり公債費が高い水準にあるが、地方債発行収入が、地方債償還支出を超えることが無いよう、新規事業・継続事業の見直しにより普通建設事業費を抑制し、起債残高を減少させることで財政健全化に努める。ただ、地方交付税や国、県からの支出金で構成される依存型の財政構造であるため、国、県の動向により大きく左右されることが課題である。また町における人口減少に歯止めをかけ、定住人口の増加を推進し、住民一人当たりのコスト縮減に努め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総務費については、（仮称）相生地域交流センター建築事業等の影響により高い値となっている。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教育費については、大型事業である総合体育館建設事業が終了したことから減少している。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令和６年度の歳入は前年度比約△</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％となったが、歳出についても約△</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％となったため、実質単年度収支は若干好転している。財政調整基金残高は適切な財源の確保等により取り崩しを回避しており、前年度とほぼ同額を維持している。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今後とも業務全般に経費の節減合理化を図ることにより、財政健全化維持に努め、自主財源の乏しい本町において財源確保のため、財政調整基金等へ計画的な積立により基金残高の増加を図る。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各会計共に、公債費等の削減を主に、業務全般に経費の節減合理化を図ることにより、財政健全化維持に努め黒字決算となっている。しかし、財政基盤が弱く、類似団体平均を下回っているため、投資的経費を抑制するなど、徹底的な歳出の見直しを実施するとともに、税収の徴収率向上対策等による歳入の確保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11241516</v>
      </c>
      <c r="BO4" s="436"/>
      <c r="BP4" s="436"/>
      <c r="BQ4" s="436"/>
      <c r="BR4" s="436"/>
      <c r="BS4" s="436"/>
      <c r="BT4" s="436"/>
      <c r="BU4" s="437"/>
      <c r="BV4" s="435">
        <v>12328487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6.7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10519252</v>
      </c>
      <c r="BO5" s="407"/>
      <c r="BP5" s="407"/>
      <c r="BQ5" s="407"/>
      <c r="BR5" s="407"/>
      <c r="BS5" s="407"/>
      <c r="BT5" s="407"/>
      <c r="BU5" s="408"/>
      <c r="BV5" s="406">
        <v>11589917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89.2</v>
      </c>
      <c r="CU5" s="404"/>
      <c r="CV5" s="404"/>
      <c r="CW5" s="404"/>
      <c r="CX5" s="404"/>
      <c r="CY5" s="404"/>
      <c r="CZ5" s="404"/>
      <c r="DA5" s="405"/>
      <c r="DB5" s="403">
        <v>89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722264</v>
      </c>
      <c r="BO6" s="407"/>
      <c r="BP6" s="407"/>
      <c r="BQ6" s="407"/>
      <c r="BR6" s="407"/>
      <c r="BS6" s="407"/>
      <c r="BT6" s="407"/>
      <c r="BU6" s="408"/>
      <c r="BV6" s="406">
        <v>738570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89.3</v>
      </c>
      <c r="CU6" s="550"/>
      <c r="CV6" s="550"/>
      <c r="CW6" s="550"/>
      <c r="CX6" s="550"/>
      <c r="CY6" s="550"/>
      <c r="CZ6" s="550"/>
      <c r="DA6" s="551"/>
      <c r="DB6" s="549">
        <v>89.4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141848</v>
      </c>
      <c r="BO7" s="407"/>
      <c r="BP7" s="407"/>
      <c r="BQ7" s="407"/>
      <c r="BR7" s="407"/>
      <c r="BS7" s="407"/>
      <c r="BT7" s="407"/>
      <c r="BU7" s="408"/>
      <c r="BV7" s="406">
        <v>320886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6460993</v>
      </c>
      <c r="CU7" s="407"/>
      <c r="CV7" s="407"/>
      <c r="CW7" s="407"/>
      <c r="CX7" s="407"/>
      <c r="CY7" s="407"/>
      <c r="CZ7" s="407"/>
      <c r="DA7" s="408"/>
      <c r="DB7" s="406">
        <v>6269348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580416</v>
      </c>
      <c r="BO8" s="407"/>
      <c r="BP8" s="407"/>
      <c r="BQ8" s="407"/>
      <c r="BR8" s="407"/>
      <c r="BS8" s="407"/>
      <c r="BT8" s="407"/>
      <c r="BU8" s="408"/>
      <c r="BV8" s="406">
        <v>417684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0.21</v>
      </c>
      <c r="CU8" s="510"/>
      <c r="CV8" s="510"/>
      <c r="CW8" s="510"/>
      <c r="CX8" s="510"/>
      <c r="CY8" s="510"/>
      <c r="CZ8" s="510"/>
      <c r="DA8" s="511"/>
      <c r="DB8" s="509">
        <v>0.2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7367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162732</v>
      </c>
      <c r="BO9" s="407"/>
      <c r="BP9" s="407"/>
      <c r="BQ9" s="407"/>
      <c r="BR9" s="407"/>
      <c r="BS9" s="407"/>
      <c r="BT9" s="407"/>
      <c r="BU9" s="408"/>
      <c r="BV9" s="406">
        <v>-165946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18.100000000000001</v>
      </c>
      <c r="CU9" s="404"/>
      <c r="CV9" s="404"/>
      <c r="CW9" s="404"/>
      <c r="CX9" s="404"/>
      <c r="CY9" s="404"/>
      <c r="CZ9" s="404"/>
      <c r="DA9" s="405"/>
      <c r="DB9" s="403">
        <v>18.399999999999999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8402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253073</v>
      </c>
      <c r="BO10" s="407"/>
      <c r="BP10" s="407"/>
      <c r="BQ10" s="407"/>
      <c r="BR10" s="407"/>
      <c r="BS10" s="407"/>
      <c r="BT10" s="407"/>
      <c r="BU10" s="408"/>
      <c r="BV10" s="406">
        <v>2350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7060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7024</v>
      </c>
      <c r="S13" s="494"/>
      <c r="T13" s="494"/>
      <c r="U13" s="494"/>
      <c r="V13" s="495"/>
      <c r="W13" s="496" t="s">
        <v>131</v>
      </c>
      <c r="X13" s="392"/>
      <c r="Y13" s="392"/>
      <c r="Z13" s="392"/>
      <c r="AA13" s="392"/>
      <c r="AB13" s="393"/>
      <c r="AC13" s="359">
        <v>619</v>
      </c>
      <c r="AD13" s="360"/>
      <c r="AE13" s="360"/>
      <c r="AF13" s="360"/>
      <c r="AG13" s="361"/>
      <c r="AH13" s="359">
        <v>717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415805</v>
      </c>
      <c r="BO13" s="407"/>
      <c r="BP13" s="407"/>
      <c r="BQ13" s="407"/>
      <c r="BR13" s="407"/>
      <c r="BS13" s="407"/>
      <c r="BT13" s="407"/>
      <c r="BU13" s="408"/>
      <c r="BV13" s="406">
        <v>-163596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7278</v>
      </c>
      <c r="S14" s="494"/>
      <c r="T14" s="494"/>
      <c r="U14" s="494"/>
      <c r="V14" s="495"/>
      <c r="W14" s="497"/>
      <c r="X14" s="395"/>
      <c r="Y14" s="395"/>
      <c r="Z14" s="395"/>
      <c r="AA14" s="395"/>
      <c r="AB14" s="396"/>
      <c r="AC14" s="486">
        <v>18.399999999999999</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7251</v>
      </c>
      <c r="S15" s="494"/>
      <c r="T15" s="494"/>
      <c r="U15" s="494"/>
      <c r="V15" s="495"/>
      <c r="W15" s="496" t="s">
        <v>137</v>
      </c>
      <c r="X15" s="392"/>
      <c r="Y15" s="392"/>
      <c r="Z15" s="392"/>
      <c r="AA15" s="392"/>
      <c r="AB15" s="393"/>
      <c r="AC15" s="359">
        <v>947</v>
      </c>
      <c r="AD15" s="360"/>
      <c r="AE15" s="360"/>
      <c r="AF15" s="360"/>
      <c r="AG15" s="361"/>
      <c r="AH15" s="359">
        <v>1054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1354457</v>
      </c>
      <c r="BO15" s="436"/>
      <c r="BP15" s="436"/>
      <c r="BQ15" s="436"/>
      <c r="BR15" s="436"/>
      <c r="BS15" s="436"/>
      <c r="BT15" s="436"/>
      <c r="BU15" s="437"/>
      <c r="BV15" s="435">
        <v>1224103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28.1</v>
      </c>
      <c r="AD16" s="487"/>
      <c r="AE16" s="487"/>
      <c r="AF16" s="487"/>
      <c r="AG16" s="488"/>
      <c r="AH16" s="486">
        <v>28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6180623</v>
      </c>
      <c r="BO16" s="407"/>
      <c r="BP16" s="407"/>
      <c r="BQ16" s="407"/>
      <c r="BR16" s="407"/>
      <c r="BS16" s="407"/>
      <c r="BT16" s="407"/>
      <c r="BU16" s="408"/>
      <c r="BV16" s="406">
        <v>6010050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1799</v>
      </c>
      <c r="AD17" s="360"/>
      <c r="AE17" s="360"/>
      <c r="AF17" s="360"/>
      <c r="AG17" s="361"/>
      <c r="AH17" s="359">
        <v>1999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1623578</v>
      </c>
      <c r="BO17" s="407"/>
      <c r="BP17" s="407"/>
      <c r="BQ17" s="407"/>
      <c r="BR17" s="407"/>
      <c r="BS17" s="407"/>
      <c r="BT17" s="407"/>
      <c r="BU17" s="408"/>
      <c r="BV17" s="406">
        <v>1479811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694.98</v>
      </c>
      <c r="M18" s="459"/>
      <c r="N18" s="459"/>
      <c r="O18" s="459"/>
      <c r="P18" s="459"/>
      <c r="Q18" s="459"/>
      <c r="R18" s="460"/>
      <c r="S18" s="460"/>
      <c r="T18" s="460"/>
      <c r="U18" s="460"/>
      <c r="V18" s="461"/>
      <c r="W18" s="477"/>
      <c r="X18" s="478"/>
      <c r="Y18" s="478"/>
      <c r="Z18" s="478"/>
      <c r="AA18" s="478"/>
      <c r="AB18" s="502"/>
      <c r="AC18" s="376">
        <v>53.5</v>
      </c>
      <c r="AD18" s="377"/>
      <c r="AE18" s="377"/>
      <c r="AF18" s="377"/>
      <c r="AG18" s="462"/>
      <c r="AH18" s="376">
        <v>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5731331</v>
      </c>
      <c r="BO18" s="407"/>
      <c r="BP18" s="407"/>
      <c r="BQ18" s="407"/>
      <c r="BR18" s="407"/>
      <c r="BS18" s="407"/>
      <c r="BT18" s="407"/>
      <c r="BU18" s="408"/>
      <c r="BV18" s="406">
        <v>5609409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7987234</v>
      </c>
      <c r="BO19" s="407"/>
      <c r="BP19" s="407"/>
      <c r="BQ19" s="407"/>
      <c r="BR19" s="407"/>
      <c r="BS19" s="407"/>
      <c r="BT19" s="407"/>
      <c r="BU19" s="408"/>
      <c r="BV19" s="406">
        <v>7993500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3187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12663212</v>
      </c>
      <c r="BO22" s="436"/>
      <c r="BP22" s="436"/>
      <c r="BQ22" s="436"/>
      <c r="BR22" s="436"/>
      <c r="BS22" s="436"/>
      <c r="BT22" s="436"/>
      <c r="BU22" s="437"/>
      <c r="BV22" s="435">
        <v>13153071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10408258</v>
      </c>
      <c r="BO23" s="407"/>
      <c r="BP23" s="407"/>
      <c r="BQ23" s="407"/>
      <c r="BR23" s="407"/>
      <c r="BS23" s="407"/>
      <c r="BT23" s="407"/>
      <c r="BU23" s="408"/>
      <c r="BV23" s="406">
        <v>10735042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7230</v>
      </c>
      <c r="R24" s="360"/>
      <c r="S24" s="360"/>
      <c r="T24" s="360"/>
      <c r="U24" s="360"/>
      <c r="V24" s="361"/>
      <c r="W24" s="449"/>
      <c r="X24" s="386"/>
      <c r="Y24" s="387"/>
      <c r="Z24" s="362" t="s">
        <v>162</v>
      </c>
      <c r="AA24" s="363"/>
      <c r="AB24" s="363"/>
      <c r="AC24" s="363"/>
      <c r="AD24" s="363"/>
      <c r="AE24" s="363"/>
      <c r="AF24" s="363"/>
      <c r="AG24" s="364"/>
      <c r="AH24" s="359">
        <v>234</v>
      </c>
      <c r="AI24" s="360"/>
      <c r="AJ24" s="360"/>
      <c r="AK24" s="360"/>
      <c r="AL24" s="361"/>
      <c r="AM24" s="359">
        <v>701532</v>
      </c>
      <c r="AN24" s="360"/>
      <c r="AO24" s="360"/>
      <c r="AP24" s="360"/>
      <c r="AQ24" s="360"/>
      <c r="AR24" s="361"/>
      <c r="AS24" s="359">
        <v>2998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10018359</v>
      </c>
      <c r="BO24" s="407"/>
      <c r="BP24" s="407"/>
      <c r="BQ24" s="407"/>
      <c r="BR24" s="407"/>
      <c r="BS24" s="407"/>
      <c r="BT24" s="407"/>
      <c r="BU24" s="408"/>
      <c r="BV24" s="406">
        <v>10189777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5784</v>
      </c>
      <c r="R25" s="360"/>
      <c r="S25" s="360"/>
      <c r="T25" s="360"/>
      <c r="U25" s="360"/>
      <c r="V25" s="361"/>
      <c r="W25" s="449"/>
      <c r="X25" s="386"/>
      <c r="Y25" s="387"/>
      <c r="Z25" s="362" t="s">
        <v>165</v>
      </c>
      <c r="AA25" s="363"/>
      <c r="AB25" s="363"/>
      <c r="AC25" s="363"/>
      <c r="AD25" s="363"/>
      <c r="AE25" s="363"/>
      <c r="AF25" s="363"/>
      <c r="AG25" s="364"/>
      <c r="AH25" s="359">
        <v>36</v>
      </c>
      <c r="AI25" s="360"/>
      <c r="AJ25" s="360"/>
      <c r="AK25" s="360"/>
      <c r="AL25" s="361"/>
      <c r="AM25" s="359">
        <v>100908</v>
      </c>
      <c r="AN25" s="360"/>
      <c r="AO25" s="360"/>
      <c r="AP25" s="360"/>
      <c r="AQ25" s="360"/>
      <c r="AR25" s="361"/>
      <c r="AS25" s="359">
        <v>2803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351223</v>
      </c>
      <c r="BO25" s="436"/>
      <c r="BP25" s="436"/>
      <c r="BQ25" s="436"/>
      <c r="BR25" s="436"/>
      <c r="BS25" s="436"/>
      <c r="BT25" s="436"/>
      <c r="BU25" s="437"/>
      <c r="BV25" s="435">
        <v>484140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5325</v>
      </c>
      <c r="R26" s="360"/>
      <c r="S26" s="360"/>
      <c r="T26" s="360"/>
      <c r="U26" s="360"/>
      <c r="V26" s="361"/>
      <c r="W26" s="449"/>
      <c r="X26" s="386"/>
      <c r="Y26" s="387"/>
      <c r="Z26" s="362" t="s">
        <v>168</v>
      </c>
      <c r="AA26" s="417"/>
      <c r="AB26" s="417"/>
      <c r="AC26" s="417"/>
      <c r="AD26" s="417"/>
      <c r="AE26" s="417"/>
      <c r="AF26" s="417"/>
      <c r="AG26" s="418"/>
      <c r="AH26" s="359">
        <v>23</v>
      </c>
      <c r="AI26" s="360"/>
      <c r="AJ26" s="360"/>
      <c r="AK26" s="360"/>
      <c r="AL26" s="361"/>
      <c r="AM26" s="359">
        <v>62422</v>
      </c>
      <c r="AN26" s="360"/>
      <c r="AO26" s="360"/>
      <c r="AP26" s="360"/>
      <c r="AQ26" s="360"/>
      <c r="AR26" s="361"/>
      <c r="AS26" s="359">
        <v>2714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2559</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2181</v>
      </c>
      <c r="R28" s="360"/>
      <c r="S28" s="360"/>
      <c r="T28" s="360"/>
      <c r="U28" s="360"/>
      <c r="V28" s="361"/>
      <c r="W28" s="449"/>
      <c r="X28" s="386"/>
      <c r="Y28" s="387"/>
      <c r="Z28" s="362" t="s">
        <v>174</v>
      </c>
      <c r="AA28" s="363"/>
      <c r="AB28" s="363"/>
      <c r="AC28" s="363"/>
      <c r="AD28" s="363"/>
      <c r="AE28" s="363"/>
      <c r="AF28" s="363"/>
      <c r="AG28" s="364"/>
      <c r="AH28" s="359">
        <v>5</v>
      </c>
      <c r="AI28" s="360"/>
      <c r="AJ28" s="360"/>
      <c r="AK28" s="360"/>
      <c r="AL28" s="361"/>
      <c r="AM28" s="359">
        <v>12335</v>
      </c>
      <c r="AN28" s="360"/>
      <c r="AO28" s="360"/>
      <c r="AP28" s="360"/>
      <c r="AQ28" s="360"/>
      <c r="AR28" s="361"/>
      <c r="AS28" s="359">
        <v>2467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3966399</v>
      </c>
      <c r="BO28" s="436"/>
      <c r="BP28" s="436"/>
      <c r="BQ28" s="436"/>
      <c r="BR28" s="436"/>
      <c r="BS28" s="436"/>
      <c r="BT28" s="436"/>
      <c r="BU28" s="437"/>
      <c r="BV28" s="435">
        <v>3713326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1820</v>
      </c>
      <c r="R29" s="360"/>
      <c r="S29" s="360"/>
      <c r="T29" s="360"/>
      <c r="U29" s="360"/>
      <c r="V29" s="361"/>
      <c r="W29" s="450"/>
      <c r="X29" s="451"/>
      <c r="Y29" s="452"/>
      <c r="Z29" s="362" t="s">
        <v>177</v>
      </c>
      <c r="AA29" s="363"/>
      <c r="AB29" s="363"/>
      <c r="AC29" s="363"/>
      <c r="AD29" s="363"/>
      <c r="AE29" s="363"/>
      <c r="AF29" s="363"/>
      <c r="AG29" s="364"/>
      <c r="AH29" s="359">
        <v>239</v>
      </c>
      <c r="AI29" s="360"/>
      <c r="AJ29" s="360"/>
      <c r="AK29" s="360"/>
      <c r="AL29" s="361"/>
      <c r="AM29" s="359">
        <v>713867</v>
      </c>
      <c r="AN29" s="360"/>
      <c r="AO29" s="360"/>
      <c r="AP29" s="360"/>
      <c r="AQ29" s="360"/>
      <c r="AR29" s="361"/>
      <c r="AS29" s="359">
        <v>2987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2456399</v>
      </c>
      <c r="BO29" s="407"/>
      <c r="BP29" s="407"/>
      <c r="BQ29" s="407"/>
      <c r="BR29" s="407"/>
      <c r="BS29" s="407"/>
      <c r="BT29" s="407"/>
      <c r="BU29" s="408"/>
      <c r="BV29" s="406">
        <v>2420805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3839532</v>
      </c>
      <c r="BO30" s="441"/>
      <c r="BP30" s="441"/>
      <c r="BQ30" s="441"/>
      <c r="BR30" s="441"/>
      <c r="BS30" s="441"/>
      <c r="BT30" s="441"/>
      <c r="BU30" s="442"/>
      <c r="BV30" s="440">
        <v>3921690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那賀町国民健康保険事業特別会計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那賀町立上那賀病院事業会計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老人ホーム福寿荘組合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きとうむら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那賀町ケーブルテレビ事業特別会計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那賀町国民健康保険診療所事業特別会計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那賀町工業用水道事業会計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徳島県市町村総合事務組合　一般会計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那賀ウッド</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那賀町介護保険事業特別会計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那賀町簡易水道事業会計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徳島県市町村総合事務組合　滞納整理機構特別会計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なかよし電力</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那賀町後期高齢者医療特別会計</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IF('各会計、関係団体の財政状況及び健全化判断比率'!B35="","",'各会計、関係団体の財政状況及び健全化判断比率'!B35)</f>
        <v>那賀町集落排水事業会計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徳島県市町村議会議員公務災害補償等組合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徳島県後期高齢者医療広域連合　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徳島県後期高齢者医療広域連合　後期高齢者医療事業会計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RiWetziZD77iBRu+X8K+ZjVFGahWfHs4ifCH0KhqKoFQ39c48SAlFjjM944SAmSc4jLim6uCR5LrjvZwBX07Q==" saltValue="Uo3GAFf3aWe7DT/yvmeP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10.46</v>
      </c>
      <c r="G34" s="33">
        <v>12.7</v>
      </c>
      <c r="H34" s="33">
        <v>9.07</v>
      </c>
      <c r="I34" s="33">
        <v>6.58</v>
      </c>
      <c r="J34" s="34">
        <v>8.92</v>
      </c>
      <c r="K34" s="22"/>
      <c r="L34" s="22"/>
      <c r="M34" s="22"/>
      <c r="N34" s="22"/>
      <c r="O34" s="22"/>
      <c r="P34" s="22"/>
    </row>
    <row r="35" spans="1:16" ht="39" customHeight="1" x14ac:dyDescent="0.15">
      <c r="A35" s="22"/>
      <c r="B35" s="35"/>
      <c r="C35" s="1132" t="s">
        <v>537</v>
      </c>
      <c r="D35" s="1132"/>
      <c r="E35" s="1133"/>
      <c r="F35" s="36">
        <v>3.32</v>
      </c>
      <c r="G35" s="37">
        <v>4.41</v>
      </c>
      <c r="H35" s="37">
        <v>5.5</v>
      </c>
      <c r="I35" s="37">
        <v>5.47</v>
      </c>
      <c r="J35" s="38">
        <v>3.82</v>
      </c>
      <c r="K35" s="22"/>
      <c r="L35" s="22"/>
      <c r="M35" s="22"/>
      <c r="N35" s="22"/>
      <c r="O35" s="22"/>
      <c r="P35" s="22"/>
    </row>
    <row r="36" spans="1:16" ht="39" customHeight="1" x14ac:dyDescent="0.15">
      <c r="A36" s="22"/>
      <c r="B36" s="35"/>
      <c r="C36" s="1132" t="s">
        <v>538</v>
      </c>
      <c r="D36" s="1132"/>
      <c r="E36" s="1133"/>
      <c r="F36" s="36">
        <v>6.45</v>
      </c>
      <c r="G36" s="37">
        <v>6.43</v>
      </c>
      <c r="H36" s="37">
        <v>6.22</v>
      </c>
      <c r="I36" s="37">
        <v>5.29</v>
      </c>
      <c r="J36" s="38">
        <v>3.55</v>
      </c>
      <c r="K36" s="22"/>
      <c r="L36" s="22"/>
      <c r="M36" s="22"/>
      <c r="N36" s="22"/>
      <c r="O36" s="22"/>
      <c r="P36" s="22"/>
    </row>
    <row r="37" spans="1:16" ht="39" customHeight="1" x14ac:dyDescent="0.15">
      <c r="A37" s="22"/>
      <c r="B37" s="35"/>
      <c r="C37" s="1132" t="s">
        <v>539</v>
      </c>
      <c r="D37" s="1132"/>
      <c r="E37" s="1133"/>
      <c r="F37" s="36">
        <v>1.2</v>
      </c>
      <c r="G37" s="37">
        <v>1.59</v>
      </c>
      <c r="H37" s="37">
        <v>1.42</v>
      </c>
      <c r="I37" s="37">
        <v>1.85</v>
      </c>
      <c r="J37" s="38">
        <v>1.46</v>
      </c>
      <c r="K37" s="22"/>
      <c r="L37" s="22"/>
      <c r="M37" s="22"/>
      <c r="N37" s="22"/>
      <c r="O37" s="22"/>
      <c r="P37" s="22"/>
    </row>
    <row r="38" spans="1:16" ht="39" customHeight="1" x14ac:dyDescent="0.15">
      <c r="A38" s="22"/>
      <c r="B38" s="35"/>
      <c r="C38" s="1132" t="s">
        <v>540</v>
      </c>
      <c r="D38" s="1132"/>
      <c r="E38" s="1133"/>
      <c r="F38" s="36" t="s">
        <v>489</v>
      </c>
      <c r="G38" s="37" t="s">
        <v>489</v>
      </c>
      <c r="H38" s="37" t="s">
        <v>489</v>
      </c>
      <c r="I38" s="37" t="s">
        <v>489</v>
      </c>
      <c r="J38" s="38">
        <v>0.8</v>
      </c>
      <c r="K38" s="22"/>
      <c r="L38" s="22"/>
      <c r="M38" s="22"/>
      <c r="N38" s="22"/>
      <c r="O38" s="22"/>
      <c r="P38" s="22"/>
    </row>
    <row r="39" spans="1:16" ht="39" customHeight="1" x14ac:dyDescent="0.15">
      <c r="A39" s="22"/>
      <c r="B39" s="35"/>
      <c r="C39" s="1132" t="s">
        <v>541</v>
      </c>
      <c r="D39" s="1132"/>
      <c r="E39" s="1133"/>
      <c r="F39" s="36">
        <v>0.55000000000000004</v>
      </c>
      <c r="G39" s="37">
        <v>0.63</v>
      </c>
      <c r="H39" s="37">
        <v>0.74</v>
      </c>
      <c r="I39" s="37">
        <v>0.84</v>
      </c>
      <c r="J39" s="38">
        <v>0.74</v>
      </c>
      <c r="K39" s="22"/>
      <c r="L39" s="22"/>
      <c r="M39" s="22"/>
      <c r="N39" s="22"/>
      <c r="O39" s="22"/>
      <c r="P39" s="22"/>
    </row>
    <row r="40" spans="1:16" ht="39" customHeight="1" x14ac:dyDescent="0.15">
      <c r="A40" s="22"/>
      <c r="B40" s="35"/>
      <c r="C40" s="1132" t="s">
        <v>542</v>
      </c>
      <c r="D40" s="1132"/>
      <c r="E40" s="1133"/>
      <c r="F40" s="36" t="s">
        <v>489</v>
      </c>
      <c r="G40" s="37" t="s">
        <v>489</v>
      </c>
      <c r="H40" s="37" t="s">
        <v>489</v>
      </c>
      <c r="I40" s="37" t="s">
        <v>489</v>
      </c>
      <c r="J40" s="38">
        <v>0.38</v>
      </c>
      <c r="K40" s="22"/>
      <c r="L40" s="22"/>
      <c r="M40" s="22"/>
      <c r="N40" s="22"/>
      <c r="O40" s="22"/>
      <c r="P40" s="22"/>
    </row>
    <row r="41" spans="1:16" ht="39" customHeight="1" x14ac:dyDescent="0.15">
      <c r="A41" s="22"/>
      <c r="B41" s="35"/>
      <c r="C41" s="1132" t="s">
        <v>543</v>
      </c>
      <c r="D41" s="1132"/>
      <c r="E41" s="1133"/>
      <c r="F41" s="36">
        <v>0.09</v>
      </c>
      <c r="G41" s="37">
        <v>0.1</v>
      </c>
      <c r="H41" s="37">
        <v>0.09</v>
      </c>
      <c r="I41" s="37">
        <v>0.1</v>
      </c>
      <c r="J41" s="38">
        <v>0.34</v>
      </c>
      <c r="K41" s="22"/>
      <c r="L41" s="22"/>
      <c r="M41" s="22"/>
      <c r="N41" s="22"/>
      <c r="O41" s="22"/>
      <c r="P41" s="22"/>
    </row>
    <row r="42" spans="1:16" ht="39" customHeight="1" x14ac:dyDescent="0.15">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545</v>
      </c>
      <c r="D43" s="1134"/>
      <c r="E43" s="1135"/>
      <c r="F43" s="41">
        <v>2.8</v>
      </c>
      <c r="G43" s="42">
        <v>2.96</v>
      </c>
      <c r="H43" s="42">
        <v>2.52</v>
      </c>
      <c r="I43" s="42">
        <v>1.7</v>
      </c>
      <c r="J43" s="43">
        <v>0.13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GNjAWgLfxddCv68qdcE6gAK3UDig4cFVAFxNSHJE/y/FPeimtjZeSXwhdPSUlUq64oR3Ll6Z2/3BzeAJtzSnZQ==" saltValue="lK0fmzjddP8cIJ/9d0QE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1760</v>
      </c>
      <c r="L45" s="58">
        <v>1674</v>
      </c>
      <c r="M45" s="58">
        <v>1518</v>
      </c>
      <c r="N45" s="58">
        <v>1469</v>
      </c>
      <c r="O45" s="59">
        <v>1449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175</v>
      </c>
      <c r="L48" s="62">
        <v>172</v>
      </c>
      <c r="M48" s="62">
        <v>164</v>
      </c>
      <c r="N48" s="62">
        <v>154</v>
      </c>
      <c r="O48" s="63">
        <v>146</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1445</v>
      </c>
      <c r="L52" s="62">
        <v>1383</v>
      </c>
      <c r="M52" s="62">
        <v>1248</v>
      </c>
      <c r="N52" s="62">
        <v>1186</v>
      </c>
      <c r="O52" s="63">
        <v>1145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490</v>
      </c>
      <c r="L53" s="67">
        <v>463</v>
      </c>
      <c r="M53" s="67">
        <v>434</v>
      </c>
      <c r="N53" s="67">
        <v>437</v>
      </c>
      <c r="O53" s="68">
        <v>450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u1kr/n1hlHH3Obi6fjOTTYjEAIJUhfrcJHTFrAhKHzOJmfwUSa9F322Wqij7HA/ZW4P1iKEUq6Ti5Eb21kE2g==" saltValue="f7DooSjO2hZbTreUC5od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13858</v>
      </c>
      <c r="J41" s="331">
        <v>13653</v>
      </c>
      <c r="K41" s="331">
        <v>13508</v>
      </c>
      <c r="L41" s="331">
        <v>13153</v>
      </c>
      <c r="M41" s="332">
        <v>12663</v>
      </c>
    </row>
    <row r="42" spans="2:13" ht="27.75" customHeight="1" x14ac:dyDescent="0.15">
      <c r="B42" s="1171"/>
      <c r="C42" s="1172"/>
      <c r="D42" s="104"/>
      <c r="E42" s="1175" t="s">
        <v>32</v>
      </c>
      <c r="F42" s="1175"/>
      <c r="G42" s="1175"/>
      <c r="H42" s="1176"/>
      <c r="I42" s="333" t="s">
        <v>489</v>
      </c>
      <c r="J42" s="334" t="s">
        <v>489</v>
      </c>
      <c r="K42" s="334" t="s">
        <v>489</v>
      </c>
      <c r="L42" s="334" t="s">
        <v>489</v>
      </c>
      <c r="M42" s="335" t="s">
        <v>489</v>
      </c>
    </row>
    <row r="43" spans="2:13" ht="27.75" customHeight="1" x14ac:dyDescent="0.15">
      <c r="B43" s="1171"/>
      <c r="C43" s="1172"/>
      <c r="D43" s="104"/>
      <c r="E43" s="1175" t="s">
        <v>33</v>
      </c>
      <c r="F43" s="1175"/>
      <c r="G43" s="1175"/>
      <c r="H43" s="1176"/>
      <c r="I43" s="333">
        <v>1299</v>
      </c>
      <c r="J43" s="334">
        <v>1230</v>
      </c>
      <c r="K43" s="334">
        <v>1052</v>
      </c>
      <c r="L43" s="334">
        <v>955</v>
      </c>
      <c r="M43" s="335">
        <v>968</v>
      </c>
    </row>
    <row r="44" spans="2:13" ht="27.75" customHeight="1" x14ac:dyDescent="0.15">
      <c r="B44" s="1171"/>
      <c r="C44" s="1172"/>
      <c r="D44" s="104"/>
      <c r="E44" s="1175" t="s">
        <v>34</v>
      </c>
      <c r="F44" s="1175"/>
      <c r="G44" s="1175"/>
      <c r="H44" s="1176"/>
      <c r="I44" s="333" t="s">
        <v>489</v>
      </c>
      <c r="J44" s="334" t="s">
        <v>489</v>
      </c>
      <c r="K44" s="334" t="s">
        <v>489</v>
      </c>
      <c r="L44" s="334" t="s">
        <v>489</v>
      </c>
      <c r="M44" s="335" t="s">
        <v>489</v>
      </c>
    </row>
    <row r="45" spans="2:13" ht="27.75" customHeight="1" x14ac:dyDescent="0.15">
      <c r="B45" s="1171"/>
      <c r="C45" s="1172"/>
      <c r="D45" s="104"/>
      <c r="E45" s="1175" t="s">
        <v>35</v>
      </c>
      <c r="F45" s="1175"/>
      <c r="G45" s="1175"/>
      <c r="H45" s="1176"/>
      <c r="I45" s="333">
        <v>979</v>
      </c>
      <c r="J45" s="334">
        <v>852</v>
      </c>
      <c r="K45" s="334">
        <v>878</v>
      </c>
      <c r="L45" s="334">
        <v>775</v>
      </c>
      <c r="M45" s="335">
        <v>729</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8059</v>
      </c>
      <c r="J50" s="334">
        <v>8163</v>
      </c>
      <c r="K50" s="334">
        <v>8539</v>
      </c>
      <c r="L50" s="334">
        <v>10140</v>
      </c>
      <c r="M50" s="335">
        <v>10343</v>
      </c>
    </row>
    <row r="51" spans="2:13" ht="27.75" customHeight="1" x14ac:dyDescent="0.15">
      <c r="B51" s="1171"/>
      <c r="C51" s="1172"/>
      <c r="D51" s="104"/>
      <c r="E51" s="1175" t="s">
        <v>42</v>
      </c>
      <c r="F51" s="1175"/>
      <c r="G51" s="1175"/>
      <c r="H51" s="1176"/>
      <c r="I51" s="333">
        <v>22</v>
      </c>
      <c r="J51" s="334">
        <v>7</v>
      </c>
      <c r="K51" s="334">
        <v>6</v>
      </c>
      <c r="L51" s="334">
        <v>5</v>
      </c>
      <c r="M51" s="335">
        <v>5</v>
      </c>
    </row>
    <row r="52" spans="2:13" ht="27.75" customHeight="1" x14ac:dyDescent="0.15">
      <c r="B52" s="1173"/>
      <c r="C52" s="1174"/>
      <c r="D52" s="104"/>
      <c r="E52" s="1175" t="s">
        <v>43</v>
      </c>
      <c r="F52" s="1175"/>
      <c r="G52" s="1175"/>
      <c r="H52" s="1176"/>
      <c r="I52" s="333">
        <v>11624</v>
      </c>
      <c r="J52" s="334">
        <v>11380</v>
      </c>
      <c r="K52" s="334">
        <v>11288</v>
      </c>
      <c r="L52" s="334">
        <v>10659</v>
      </c>
      <c r="M52" s="335">
        <v>10227</v>
      </c>
    </row>
    <row r="53" spans="2:13" ht="27.75" customHeight="1" thickBot="1" x14ac:dyDescent="0.2">
      <c r="B53" s="1177" t="s">
        <v>19</v>
      </c>
      <c r="C53" s="1178"/>
      <c r="D53" s="108"/>
      <c r="E53" s="1179" t="s">
        <v>44</v>
      </c>
      <c r="F53" s="1179"/>
      <c r="G53" s="1179"/>
      <c r="H53" s="1180"/>
      <c r="I53" s="336">
        <v>-3568</v>
      </c>
      <c r="J53" s="337">
        <v>-3813</v>
      </c>
      <c r="K53" s="337">
        <v>-4396</v>
      </c>
      <c r="L53" s="337">
        <v>-5922</v>
      </c>
      <c r="M53" s="338">
        <v>-6215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U3vK0s75E0JGcfOYSIKnF5H1IemvOPaby14Z4AD+BBe2WT23CWz3vBVn7QxUoa7ztnLmYnspJZYBxcURf3Khg==" saltValue="L0ViEon5iifJMsyXNm4r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tabSelected="1" zoomScale="70" zoomScaleNormal="70" zoomScaleSheetLayoutView="100" workbookViewId="0">
      <selection activeCell="A8" sqref="A8:XFD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3711</v>
      </c>
      <c r="G55" s="339">
        <v>3713</v>
      </c>
      <c r="H55" s="340">
        <v>3966</v>
      </c>
    </row>
    <row r="56" spans="2:8" ht="52.5" customHeight="1" x14ac:dyDescent="0.15">
      <c r="B56" s="120"/>
      <c r="C56" s="1198" t="s">
        <v>47</v>
      </c>
      <c r="D56" s="1198"/>
      <c r="E56" s="1199"/>
      <c r="F56" s="341">
        <v>2419</v>
      </c>
      <c r="G56" s="341">
        <v>2421</v>
      </c>
      <c r="H56" s="342">
        <v>2456</v>
      </c>
    </row>
    <row r="57" spans="2:8" ht="53.25" customHeight="1" x14ac:dyDescent="0.15">
      <c r="B57" s="120"/>
      <c r="C57" s="1200" t="s">
        <v>48</v>
      </c>
      <c r="D57" s="1200"/>
      <c r="E57" s="1201"/>
      <c r="F57" s="343">
        <v>4493</v>
      </c>
      <c r="G57" s="343">
        <v>3922</v>
      </c>
      <c r="H57" s="344">
        <v>3840</v>
      </c>
    </row>
    <row r="58" spans="2:8" ht="45.75" customHeight="1" x14ac:dyDescent="0.15">
      <c r="B58" s="121"/>
      <c r="C58" s="1188" t="s">
        <v>560</v>
      </c>
      <c r="D58" s="1189"/>
      <c r="E58" s="1190"/>
      <c r="F58" s="345">
        <v>2054</v>
      </c>
      <c r="G58" s="345">
        <v>1429</v>
      </c>
      <c r="H58" s="346">
        <v>1416</v>
      </c>
    </row>
    <row r="59" spans="2:8" ht="45.75" customHeight="1" x14ac:dyDescent="0.15">
      <c r="B59" s="121"/>
      <c r="C59" s="1188" t="s">
        <v>561</v>
      </c>
      <c r="D59" s="1189"/>
      <c r="E59" s="1190"/>
      <c r="F59" s="345">
        <v>1207</v>
      </c>
      <c r="G59" s="345">
        <v>1134</v>
      </c>
      <c r="H59" s="346">
        <v>1119</v>
      </c>
    </row>
    <row r="60" spans="2:8" ht="45.75" customHeight="1" x14ac:dyDescent="0.15">
      <c r="B60" s="121"/>
      <c r="C60" s="1188" t="s">
        <v>562</v>
      </c>
      <c r="D60" s="1189"/>
      <c r="E60" s="1190"/>
      <c r="F60" s="345">
        <v>574</v>
      </c>
      <c r="G60" s="345">
        <v>575</v>
      </c>
      <c r="H60" s="346">
        <v>575</v>
      </c>
    </row>
    <row r="61" spans="2:8" ht="45.75" customHeight="1" x14ac:dyDescent="0.15">
      <c r="B61" s="121"/>
      <c r="C61" s="1188" t="s">
        <v>563</v>
      </c>
      <c r="D61" s="1189"/>
      <c r="E61" s="1190"/>
      <c r="F61" s="345">
        <v>409</v>
      </c>
      <c r="G61" s="345">
        <v>362</v>
      </c>
      <c r="H61" s="346">
        <v>246</v>
      </c>
    </row>
    <row r="62" spans="2:8" ht="45.75" customHeight="1" thickBot="1" x14ac:dyDescent="0.2">
      <c r="B62" s="122"/>
      <c r="C62" s="1191" t="s">
        <v>564</v>
      </c>
      <c r="D62" s="1192"/>
      <c r="E62" s="1193"/>
      <c r="F62" s="347">
        <v>114</v>
      </c>
      <c r="G62" s="347">
        <v>162</v>
      </c>
      <c r="H62" s="348">
        <v>213</v>
      </c>
    </row>
    <row r="63" spans="2:8" ht="52.5" customHeight="1" thickBot="1" x14ac:dyDescent="0.2">
      <c r="B63" s="123"/>
      <c r="C63" s="1194" t="s">
        <v>49</v>
      </c>
      <c r="D63" s="1194"/>
      <c r="E63" s="1195"/>
      <c r="F63" s="349">
        <v>10623</v>
      </c>
      <c r="G63" s="349">
        <v>10056</v>
      </c>
      <c r="H63" s="350">
        <v>10262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sheetData>
  <sheetProtection algorithmName="SHA-512" hashValue="yqHBIhXGvfSCrUAweu7+aoBrt0x3LtcifLtXKLrh0D4ODAkuThk2i4aAvpcX2XCIwmmwiWBmTIgfkQRhRro9fw==" saltValue="TQsPY0pOVx2AH8+YBK62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338875</v>
      </c>
      <c r="E3" s="142"/>
      <c r="F3" s="143">
        <v>126525</v>
      </c>
      <c r="G3" s="144"/>
      <c r="H3" s="145"/>
    </row>
    <row r="4" spans="1:8" x14ac:dyDescent="0.15">
      <c r="A4" s="146"/>
      <c r="B4" s="147"/>
      <c r="C4" s="148"/>
      <c r="D4" s="149">
        <v>164953</v>
      </c>
      <c r="E4" s="150"/>
      <c r="F4" s="151">
        <v>67052</v>
      </c>
      <c r="G4" s="152"/>
      <c r="H4" s="153"/>
    </row>
    <row r="5" spans="1:8" x14ac:dyDescent="0.15">
      <c r="A5" s="134" t="s">
        <v>522</v>
      </c>
      <c r="B5" s="139"/>
      <c r="C5" s="140"/>
      <c r="D5" s="141">
        <v>391438</v>
      </c>
      <c r="E5" s="142"/>
      <c r="F5" s="143">
        <v>196914</v>
      </c>
      <c r="G5" s="144"/>
      <c r="H5" s="145"/>
    </row>
    <row r="6" spans="1:8" x14ac:dyDescent="0.15">
      <c r="A6" s="146"/>
      <c r="B6" s="147"/>
      <c r="C6" s="148"/>
      <c r="D6" s="149">
        <v>210694</v>
      </c>
      <c r="E6" s="150"/>
      <c r="F6" s="151">
        <v>98966</v>
      </c>
      <c r="G6" s="152"/>
      <c r="H6" s="153"/>
    </row>
    <row r="7" spans="1:8" x14ac:dyDescent="0.15">
      <c r="A7" s="134" t="s">
        <v>523</v>
      </c>
      <c r="B7" s="139"/>
      <c r="C7" s="140"/>
      <c r="D7" s="141">
        <v>443632</v>
      </c>
      <c r="E7" s="142"/>
      <c r="F7" s="143">
        <v>204757</v>
      </c>
      <c r="G7" s="144"/>
      <c r="H7" s="145"/>
    </row>
    <row r="8" spans="1:8" x14ac:dyDescent="0.15">
      <c r="A8" s="146"/>
      <c r="B8" s="147"/>
      <c r="C8" s="148"/>
      <c r="D8" s="149">
        <v>189502</v>
      </c>
      <c r="E8" s="150"/>
      <c r="F8" s="151">
        <v>106071</v>
      </c>
      <c r="G8" s="152"/>
      <c r="H8" s="153"/>
    </row>
    <row r="9" spans="1:8" x14ac:dyDescent="0.15">
      <c r="A9" s="134" t="s">
        <v>524</v>
      </c>
      <c r="B9" s="139"/>
      <c r="C9" s="140"/>
      <c r="D9" s="141">
        <v>457884</v>
      </c>
      <c r="E9" s="142"/>
      <c r="F9" s="143">
        <v>194971</v>
      </c>
      <c r="G9" s="144"/>
      <c r="H9" s="145"/>
    </row>
    <row r="10" spans="1:8" x14ac:dyDescent="0.15">
      <c r="A10" s="146"/>
      <c r="B10" s="147"/>
      <c r="C10" s="148"/>
      <c r="D10" s="149">
        <v>220020</v>
      </c>
      <c r="E10" s="150"/>
      <c r="F10" s="151">
        <v>105966</v>
      </c>
      <c r="G10" s="152"/>
      <c r="H10" s="153"/>
    </row>
    <row r="11" spans="1:8" x14ac:dyDescent="0.15">
      <c r="A11" s="134" t="s">
        <v>525</v>
      </c>
      <c r="B11" s="139"/>
      <c r="C11" s="140"/>
      <c r="D11" s="141">
        <v>265991</v>
      </c>
      <c r="E11" s="142"/>
      <c r="F11" s="143">
        <v>224172</v>
      </c>
      <c r="G11" s="144"/>
      <c r="H11" s="145"/>
    </row>
    <row r="12" spans="1:8" x14ac:dyDescent="0.15">
      <c r="A12" s="146"/>
      <c r="B12" s="147"/>
      <c r="C12" s="154"/>
      <c r="D12" s="149">
        <v>158302</v>
      </c>
      <c r="E12" s="150"/>
      <c r="F12" s="151">
        <v>117611</v>
      </c>
      <c r="G12" s="152"/>
      <c r="H12" s="153"/>
    </row>
    <row r="13" spans="1:8" x14ac:dyDescent="0.15">
      <c r="A13" s="134"/>
      <c r="B13" s="139"/>
      <c r="C13" s="140"/>
      <c r="D13" s="141">
        <v>379564</v>
      </c>
      <c r="E13" s="142"/>
      <c r="F13" s="143">
        <v>189468</v>
      </c>
      <c r="G13" s="155"/>
      <c r="H13" s="145"/>
    </row>
    <row r="14" spans="1:8" x14ac:dyDescent="0.15">
      <c r="A14" s="146"/>
      <c r="B14" s="147"/>
      <c r="C14" s="148"/>
      <c r="D14" s="149">
        <v>188694</v>
      </c>
      <c r="E14" s="150"/>
      <c r="F14" s="151">
        <v>99133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10.54</v>
      </c>
      <c r="C19" s="156">
        <f>ROUND(VALUE(SUBSTITUTE(実質収支比率等に係る経年分析!G$48,"▲","-")),2)</f>
        <v>12.99</v>
      </c>
      <c r="D19" s="156">
        <f>ROUND(VALUE(SUBSTITUTE(実質収支比率等に係る経年分析!H$48,"▲","-")),2)</f>
        <v>9.2100000000000009</v>
      </c>
      <c r="E19" s="156">
        <f>ROUND(VALUE(SUBSTITUTE(実質収支比率等に係る経年分析!I$48,"▲","-")),2)</f>
        <v>6.66</v>
      </c>
      <c r="F19" s="156">
        <f>ROUND(VALUE(SUBSTITUTE(実質収支比率等に係る経年分析!J$48,"▲","-")),2)</f>
        <v>8.98</v>
      </c>
    </row>
    <row r="20" spans="1:11" x14ac:dyDescent="0.15">
      <c r="A20" s="156" t="s">
        <v>53</v>
      </c>
      <c r="B20" s="156">
        <f>ROUND(VALUE(SUBSTITUTE(実質収支比率等に係る経年分析!F$47,"▲","-")),2)</f>
        <v>57.26</v>
      </c>
      <c r="C20" s="156">
        <f>ROUND(VALUE(SUBSTITUTE(実質収支比率等に係る経年分析!G$47,"▲","-")),2)</f>
        <v>56.17</v>
      </c>
      <c r="D20" s="156">
        <f>ROUND(VALUE(SUBSTITUTE(実質収支比率等に係る経年分析!H$47,"▲","-")),2)</f>
        <v>58.54</v>
      </c>
      <c r="E20" s="156">
        <f>ROUND(VALUE(SUBSTITUTE(実質収支比率等に係る経年分析!I$47,"▲","-")),2)</f>
        <v>59.23</v>
      </c>
      <c r="F20" s="156">
        <f>ROUND(VALUE(SUBSTITUTE(実質収支比率等に係る経年分析!J$47,"▲","-")),2)</f>
        <v>61.39</v>
      </c>
    </row>
    <row r="21" spans="1:11" x14ac:dyDescent="0.15">
      <c r="A21" s="156" t="s">
        <v>54</v>
      </c>
      <c r="B21" s="156">
        <f>IF(ISNUMBER(VALUE(SUBSTITUTE(実質収支比率等に係る経年分析!F$49,"▲","-"))),ROUND(VALUE(SUBSTITUTE(実質収支比率等に係る経年分析!F$49,"▲","-")),2),NA())</f>
        <v>-2.0699999999999998</v>
      </c>
      <c r="C21" s="156">
        <f>IF(ISNUMBER(VALUE(SUBSTITUTE(実質収支比率等に係る経年分析!G$49,"▲","-"))),ROUND(VALUE(SUBSTITUTE(実質収支比率等に係る経年分析!G$49,"▲","-")),2),NA())</f>
        <v>2.69</v>
      </c>
      <c r="D21" s="156">
        <f>IF(ISNUMBER(VALUE(SUBSTITUTE(実質収支比率等に係る経年分析!H$49,"▲","-"))),ROUND(VALUE(SUBSTITUTE(実質収支比率等に係る経年分析!H$49,"▲","-")),2),NA())</f>
        <v>-4.28</v>
      </c>
      <c r="E21" s="156">
        <f>IF(ISNUMBER(VALUE(SUBSTITUTE(実質収支比率等に係る経年分析!I$49,"▲","-"))),ROUND(VALUE(SUBSTITUTE(実質収支比率等に係る経年分析!I$49,"▲","-")),2),NA())</f>
        <v>-2.61</v>
      </c>
      <c r="F21" s="156">
        <f>IF(ISNUMBER(VALUE(SUBSTITUTE(実質収支比率等に係る経年分析!J$49,"▲","-"))),ROUND(VALUE(SUBSTITUTE(実質収支比率等に係る経年分析!J$49,"▲","-")),2),NA())</f>
        <v>6.44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2.52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那賀町国民健康保険事業特別会計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0.34</v>
      </c>
    </row>
    <row r="30" spans="1:11" x14ac:dyDescent="0.15">
      <c r="A30" s="157" t="str">
        <f>IF(連結実質赤字比率に係る赤字・黒字の構成分析!C$40="",NA(),連結実質赤字比率に係る赤字・黒字の構成分析!C$40)</f>
        <v>那賀町集落排水事業会計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0.38</v>
      </c>
    </row>
    <row r="31" spans="1:11" x14ac:dyDescent="0.15">
      <c r="A31" s="157" t="str">
        <f>IF(連結実質赤字比率に係る赤字・黒字の構成分析!C$39="",NA(),連結実質赤字比率に係る赤字・黒字の構成分析!C$39)</f>
        <v>那賀町工業用水道事業会計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0.55000000000000004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0.74</v>
      </c>
    </row>
    <row r="32" spans="1:11" x14ac:dyDescent="0.15">
      <c r="A32" s="157" t="str">
        <f>IF(連結実質赤字比率に係る赤字・黒字の構成分析!C$38="",NA(),連結実質赤字比率に係る赤字・黒字の構成分析!C$38)</f>
        <v>那賀町簡易水道事業会計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15">
      <c r="A33" s="157" t="str">
        <f>IF(連結実質赤字比率に係る赤字・黒字の構成分析!C$37="",NA(),連結実質赤字比率に係る赤字・黒字の構成分析!C$37)</f>
        <v>那賀町介護保険事業特別会計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1.46</v>
      </c>
    </row>
    <row r="34" spans="1:16" x14ac:dyDescent="0.15">
      <c r="A34" s="157" t="str">
        <f>IF(連結実質赤字比率に係る赤字・黒字の構成分析!C$36="",NA(),連結実質赤字比率に係る赤字・黒字の構成分析!C$36)</f>
        <v>那賀町国民健康保険診療所事業特別会計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5.29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3.55</v>
      </c>
    </row>
    <row r="35" spans="1:16" x14ac:dyDescent="0.15">
      <c r="A35" s="157" t="str">
        <f>IF(連結実質赤字比率に係る赤字・黒字の構成分析!C$35="",NA(),連結実質赤字比率に係る赤字・黒字の構成分析!C$35)</f>
        <v>那賀町立上那賀病院事業会計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1445</v>
      </c>
      <c r="E42" s="158"/>
      <c r="F42" s="158"/>
      <c r="G42" s="158">
        <f>'実質公債費比率（分子）の構造'!L$52</f>
        <v>1383</v>
      </c>
      <c r="H42" s="158"/>
      <c r="I42" s="158"/>
      <c r="J42" s="158">
        <f>'実質公債費比率（分子）の構造'!M$52</f>
        <v>1248</v>
      </c>
      <c r="K42" s="158"/>
      <c r="L42" s="158"/>
      <c r="M42" s="158">
        <f>'実質公債費比率（分子）の構造'!N$52</f>
        <v>1186</v>
      </c>
      <c r="N42" s="158"/>
      <c r="O42" s="158"/>
      <c r="P42" s="158">
        <f>'実質公債費比率（分子）の構造'!O$52</f>
        <v>1145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175</v>
      </c>
      <c r="C46" s="158"/>
      <c r="D46" s="158"/>
      <c r="E46" s="158">
        <f>'実質公債費比率（分子）の構造'!L$48</f>
        <v>172</v>
      </c>
      <c r="F46" s="158"/>
      <c r="G46" s="158"/>
      <c r="H46" s="158">
        <f>'実質公債費比率（分子）の構造'!M$48</f>
        <v>164</v>
      </c>
      <c r="I46" s="158"/>
      <c r="J46" s="158"/>
      <c r="K46" s="158">
        <f>'実質公債費比率（分子）の構造'!N$48</f>
        <v>154</v>
      </c>
      <c r="L46" s="158"/>
      <c r="M46" s="158"/>
      <c r="N46" s="158">
        <f>'実質公債費比率（分子）の構造'!O$48</f>
        <v>146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1760</v>
      </c>
      <c r="C49" s="158"/>
      <c r="D49" s="158"/>
      <c r="E49" s="158">
        <f>'実質公債費比率（分子）の構造'!L$45</f>
        <v>1674</v>
      </c>
      <c r="F49" s="158"/>
      <c r="G49" s="158"/>
      <c r="H49" s="158">
        <f>'実質公債費比率（分子）の構造'!M$45</f>
        <v>1518</v>
      </c>
      <c r="I49" s="158"/>
      <c r="J49" s="158"/>
      <c r="K49" s="158">
        <f>'実質公債費比率（分子）の構造'!N$45</f>
        <v>1469</v>
      </c>
      <c r="L49" s="158"/>
      <c r="M49" s="158"/>
      <c r="N49" s="158">
        <f>'実質公債費比率（分子）の構造'!O$45</f>
        <v>1449</v>
      </c>
      <c r="O49" s="158"/>
      <c r="P49" s="158"/>
    </row>
    <row r="50" spans="1:16" x14ac:dyDescent="0.15">
      <c r="A50" s="158" t="s">
        <v>67</v>
      </c>
      <c r="B50" s="158" t="e">
        <f>NA()</f>
        <v>#N/A</v>
      </c>
      <c r="C50" s="158">
        <f>IF(ISNUMBER('実質公債費比率（分子）の構造'!K$53),'実質公債費比率（分子）の構造'!K$53,NA())</f>
        <v>490</v>
      </c>
      <c r="D50" s="158" t="e">
        <f>NA()</f>
        <v>#N/A</v>
      </c>
      <c r="E50" s="158" t="e">
        <f>NA()</f>
        <v>#N/A</v>
      </c>
      <c r="F50" s="158">
        <f>IF(ISNUMBER('実質公債費比率（分子）の構造'!L$53),'実質公債費比率（分子）の構造'!L$53,NA())</f>
        <v>463</v>
      </c>
      <c r="G50" s="158" t="e">
        <f>NA()</f>
        <v>#N/A</v>
      </c>
      <c r="H50" s="158" t="e">
        <f>NA()</f>
        <v>#N/A</v>
      </c>
      <c r="I50" s="158">
        <f>IF(ISNUMBER('実質公債費比率（分子）の構造'!M$53),'実質公債費比率（分子）の構造'!M$53,NA())</f>
        <v>434</v>
      </c>
      <c r="J50" s="158" t="e">
        <f>NA()</f>
        <v>#N/A</v>
      </c>
      <c r="K50" s="158" t="e">
        <f>NA()</f>
        <v>#N/A</v>
      </c>
      <c r="L50" s="158">
        <f>IF(ISNUMBER('実質公債費比率（分子）の構造'!N$53),'実質公債費比率（分子）の構造'!N$53,NA())</f>
        <v>437</v>
      </c>
      <c r="M50" s="158" t="e">
        <f>NA()</f>
        <v>#N/A</v>
      </c>
      <c r="N50" s="158" t="e">
        <f>NA()</f>
        <v>#N/A</v>
      </c>
      <c r="O50" s="158">
        <f>IF(ISNUMBER('実質公債費比率（分子）の構造'!O$53),'実質公債費比率（分子）の構造'!O$53,NA())</f>
        <v>450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11624</v>
      </c>
      <c r="E56" s="157"/>
      <c r="F56" s="157"/>
      <c r="G56" s="157">
        <f>'将来負担比率（分子）の構造'!J$52</f>
        <v>11380</v>
      </c>
      <c r="H56" s="157"/>
      <c r="I56" s="157"/>
      <c r="J56" s="157">
        <f>'将来負担比率（分子）の構造'!K$52</f>
        <v>11288</v>
      </c>
      <c r="K56" s="157"/>
      <c r="L56" s="157"/>
      <c r="M56" s="157">
        <f>'将来負担比率（分子）の構造'!L$52</f>
        <v>10659</v>
      </c>
      <c r="N56" s="157"/>
      <c r="O56" s="157"/>
      <c r="P56" s="157">
        <f>'将来負担比率（分子）の構造'!M$52</f>
        <v>10227</v>
      </c>
    </row>
    <row r="57" spans="1:16" x14ac:dyDescent="0.15">
      <c r="A57" s="157" t="s">
        <v>42</v>
      </c>
      <c r="B57" s="157"/>
      <c r="C57" s="157"/>
      <c r="D57" s="157">
        <f>'将来負担比率（分子）の構造'!I$51</f>
        <v>22</v>
      </c>
      <c r="E57" s="157"/>
      <c r="F57" s="157"/>
      <c r="G57" s="157">
        <f>'将来負担比率（分子）の構造'!J$51</f>
        <v>7</v>
      </c>
      <c r="H57" s="157"/>
      <c r="I57" s="157"/>
      <c r="J57" s="157">
        <f>'将来負担比率（分子）の構造'!K$51</f>
        <v>6</v>
      </c>
      <c r="K57" s="157"/>
      <c r="L57" s="157"/>
      <c r="M57" s="157">
        <f>'将来負担比率（分子）の構造'!L$51</f>
        <v>5</v>
      </c>
      <c r="N57" s="157"/>
      <c r="O57" s="157"/>
      <c r="P57" s="157">
        <f>'将来負担比率（分子）の構造'!M$51</f>
        <v>5</v>
      </c>
    </row>
    <row r="58" spans="1:16" x14ac:dyDescent="0.15">
      <c r="A58" s="157" t="s">
        <v>41</v>
      </c>
      <c r="B58" s="157"/>
      <c r="C58" s="157"/>
      <c r="D58" s="157">
        <f>'将来負担比率（分子）の構造'!I$50</f>
        <v>8059</v>
      </c>
      <c r="E58" s="157"/>
      <c r="F58" s="157"/>
      <c r="G58" s="157">
        <f>'将来負担比率（分子）の構造'!J$50</f>
        <v>8163</v>
      </c>
      <c r="H58" s="157"/>
      <c r="I58" s="157"/>
      <c r="J58" s="157">
        <f>'将来負担比率（分子）の構造'!K$50</f>
        <v>8539</v>
      </c>
      <c r="K58" s="157"/>
      <c r="L58" s="157"/>
      <c r="M58" s="157">
        <f>'将来負担比率（分子）の構造'!L$50</f>
        <v>10140</v>
      </c>
      <c r="N58" s="157"/>
      <c r="O58" s="157"/>
      <c r="P58" s="157">
        <f>'将来負担比率（分子）の構造'!M$50</f>
        <v>10343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979</v>
      </c>
      <c r="C62" s="157"/>
      <c r="D62" s="157"/>
      <c r="E62" s="157">
        <f>'将来負担比率（分子）の構造'!J$45</f>
        <v>852</v>
      </c>
      <c r="F62" s="157"/>
      <c r="G62" s="157"/>
      <c r="H62" s="157">
        <f>'将来負担比率（分子）の構造'!K$45</f>
        <v>878</v>
      </c>
      <c r="I62" s="157"/>
      <c r="J62" s="157"/>
      <c r="K62" s="157">
        <f>'将来負担比率（分子）の構造'!L$45</f>
        <v>775</v>
      </c>
      <c r="L62" s="157"/>
      <c r="M62" s="157"/>
      <c r="N62" s="157">
        <f>'将来負担比率（分子）の構造'!M$45</f>
        <v>729</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1299</v>
      </c>
      <c r="C64" s="157"/>
      <c r="D64" s="157"/>
      <c r="E64" s="157">
        <f>'将来負担比率（分子）の構造'!J$43</f>
        <v>1230</v>
      </c>
      <c r="F64" s="157"/>
      <c r="G64" s="157"/>
      <c r="H64" s="157">
        <f>'将来負担比率（分子）の構造'!K$43</f>
        <v>1052</v>
      </c>
      <c r="I64" s="157"/>
      <c r="J64" s="157"/>
      <c r="K64" s="157">
        <f>'将来負担比率（分子）の構造'!L$43</f>
        <v>955</v>
      </c>
      <c r="L64" s="157"/>
      <c r="M64" s="157"/>
      <c r="N64" s="157">
        <f>'将来負担比率（分子）の構造'!M$43</f>
        <v>968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13858</v>
      </c>
      <c r="C66" s="157"/>
      <c r="D66" s="157"/>
      <c r="E66" s="157">
        <f>'将来負担比率（分子）の構造'!J$41</f>
        <v>13653</v>
      </c>
      <c r="F66" s="157"/>
      <c r="G66" s="157"/>
      <c r="H66" s="157">
        <f>'将来負担比率（分子）の構造'!K$41</f>
        <v>13508</v>
      </c>
      <c r="I66" s="157"/>
      <c r="J66" s="157"/>
      <c r="K66" s="157">
        <f>'将来負担比率（分子）の構造'!L$41</f>
        <v>13153</v>
      </c>
      <c r="L66" s="157"/>
      <c r="M66" s="157"/>
      <c r="N66" s="157">
        <f>'将来負担比率（分子）の構造'!M$41</f>
        <v>12663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3711</v>
      </c>
      <c r="C72" s="161">
        <f>基金残高に係る経年分析!G55</f>
        <v>3713</v>
      </c>
      <c r="D72" s="161">
        <f>基金残高に係る経年分析!H55</f>
        <v>3966</v>
      </c>
    </row>
    <row r="73" spans="1:16" x14ac:dyDescent="0.15">
      <c r="A73" s="160" t="s">
        <v>74</v>
      </c>
      <c r="B73" s="161">
        <f>基金残高に係る経年分析!F56</f>
        <v>2419</v>
      </c>
      <c r="C73" s="161">
        <f>基金残高に係る経年分析!G56</f>
        <v>2421</v>
      </c>
      <c r="D73" s="161">
        <f>基金残高に係る経年分析!H56</f>
        <v>2456</v>
      </c>
    </row>
    <row r="74" spans="1:16" x14ac:dyDescent="0.15">
      <c r="A74" s="160" t="s">
        <v>75</v>
      </c>
      <c r="B74" s="161">
        <f>基金残高に係る経年分析!F57</f>
        <v>4493</v>
      </c>
      <c r="C74" s="161">
        <f>基金残高に係る経年分析!G57</f>
        <v>3922</v>
      </c>
      <c r="D74" s="161">
        <f>基金残高に係る経年分析!H57</f>
        <v>3840</v>
      </c>
    </row>
  </sheetData>
  <sheetProtection algorithmName="SHA-512" hashValue="Hb6tSZWTu5cvJ3U64yMcQb2B2HBtmG5vMm6cc0kkO9pKK0GkWYcu3AKrFTgvYRdQ5dkhqjR35V3bW2kS30Fr6Q==" saltValue="xD8lGaOWDJryyYWAnVWO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939335</v>
      </c>
      <c r="S5" s="661"/>
      <c r="T5" s="661"/>
      <c r="U5" s="661"/>
      <c r="V5" s="661"/>
      <c r="W5" s="661"/>
      <c r="X5" s="661"/>
      <c r="Y5" s="689"/>
      <c r="Z5" s="702">
        <v>8.4</v>
      </c>
      <c r="AA5" s="702"/>
      <c r="AB5" s="702"/>
      <c r="AC5" s="702"/>
      <c r="AD5" s="703">
        <v>939335</v>
      </c>
      <c r="AE5" s="703"/>
      <c r="AF5" s="703"/>
      <c r="AG5" s="703"/>
      <c r="AH5" s="703"/>
      <c r="AI5" s="703"/>
      <c r="AJ5" s="703"/>
      <c r="AK5" s="703"/>
      <c r="AL5" s="690">
        <v>14.6</v>
      </c>
      <c r="AM5" s="672"/>
      <c r="AN5" s="672"/>
      <c r="AO5" s="691"/>
      <c r="AP5" s="663" t="s">
        <v>216</v>
      </c>
      <c r="AQ5" s="664"/>
      <c r="AR5" s="664"/>
      <c r="AS5" s="664"/>
      <c r="AT5" s="664"/>
      <c r="AU5" s="664"/>
      <c r="AV5" s="664"/>
      <c r="AW5" s="664"/>
      <c r="AX5" s="664"/>
      <c r="AY5" s="664"/>
      <c r="AZ5" s="664"/>
      <c r="BA5" s="664"/>
      <c r="BB5" s="664"/>
      <c r="BC5" s="664"/>
      <c r="BD5" s="664"/>
      <c r="BE5" s="664"/>
      <c r="BF5" s="665"/>
      <c r="BG5" s="608">
        <v>938678</v>
      </c>
      <c r="BH5" s="609"/>
      <c r="BI5" s="609"/>
      <c r="BJ5" s="609"/>
      <c r="BK5" s="609"/>
      <c r="BL5" s="609"/>
      <c r="BM5" s="609"/>
      <c r="BN5" s="610"/>
      <c r="BO5" s="646">
        <v>99.9</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383132</v>
      </c>
      <c r="S6" s="609"/>
      <c r="T6" s="609"/>
      <c r="U6" s="609"/>
      <c r="V6" s="609"/>
      <c r="W6" s="609"/>
      <c r="X6" s="609"/>
      <c r="Y6" s="610"/>
      <c r="Z6" s="646">
        <v>3.4</v>
      </c>
      <c r="AA6" s="646"/>
      <c r="AB6" s="646"/>
      <c r="AC6" s="646"/>
      <c r="AD6" s="647">
        <v>383132</v>
      </c>
      <c r="AE6" s="647"/>
      <c r="AF6" s="647"/>
      <c r="AG6" s="647"/>
      <c r="AH6" s="647"/>
      <c r="AI6" s="647"/>
      <c r="AJ6" s="647"/>
      <c r="AK6" s="647"/>
      <c r="AL6" s="611">
        <v>6</v>
      </c>
      <c r="AM6" s="612"/>
      <c r="AN6" s="612"/>
      <c r="AO6" s="648"/>
      <c r="AP6" s="605" t="s">
        <v>221</v>
      </c>
      <c r="AQ6" s="606"/>
      <c r="AR6" s="606"/>
      <c r="AS6" s="606"/>
      <c r="AT6" s="606"/>
      <c r="AU6" s="606"/>
      <c r="AV6" s="606"/>
      <c r="AW6" s="606"/>
      <c r="AX6" s="606"/>
      <c r="AY6" s="606"/>
      <c r="AZ6" s="606"/>
      <c r="BA6" s="606"/>
      <c r="BB6" s="606"/>
      <c r="BC6" s="606"/>
      <c r="BD6" s="606"/>
      <c r="BE6" s="606"/>
      <c r="BF6" s="607"/>
      <c r="BG6" s="608">
        <v>938678</v>
      </c>
      <c r="BH6" s="609"/>
      <c r="BI6" s="609"/>
      <c r="BJ6" s="609"/>
      <c r="BK6" s="609"/>
      <c r="BL6" s="609"/>
      <c r="BM6" s="609"/>
      <c r="BN6" s="610"/>
      <c r="BO6" s="646">
        <v>99.9</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70646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70641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493</v>
      </c>
      <c r="S7" s="609"/>
      <c r="T7" s="609"/>
      <c r="U7" s="609"/>
      <c r="V7" s="609"/>
      <c r="W7" s="609"/>
      <c r="X7" s="609"/>
      <c r="Y7" s="610"/>
      <c r="Z7" s="646">
        <v>0</v>
      </c>
      <c r="AA7" s="646"/>
      <c r="AB7" s="646"/>
      <c r="AC7" s="646"/>
      <c r="AD7" s="647">
        <v>493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356768</v>
      </c>
      <c r="BH7" s="609"/>
      <c r="BI7" s="609"/>
      <c r="BJ7" s="609"/>
      <c r="BK7" s="609"/>
      <c r="BL7" s="609"/>
      <c r="BM7" s="609"/>
      <c r="BN7" s="610"/>
      <c r="BO7" s="646">
        <v>38</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3007007</v>
      </c>
      <c r="CS7" s="609"/>
      <c r="CT7" s="609"/>
      <c r="CU7" s="609"/>
      <c r="CV7" s="609"/>
      <c r="CW7" s="609"/>
      <c r="CX7" s="609"/>
      <c r="CY7" s="610"/>
      <c r="CZ7" s="646">
        <v>28.6</v>
      </c>
      <c r="DA7" s="646"/>
      <c r="DB7" s="646"/>
      <c r="DC7" s="646"/>
      <c r="DD7" s="614">
        <v>498994</v>
      </c>
      <c r="DE7" s="609"/>
      <c r="DF7" s="609"/>
      <c r="DG7" s="609"/>
      <c r="DH7" s="609"/>
      <c r="DI7" s="609"/>
      <c r="DJ7" s="609"/>
      <c r="DK7" s="609"/>
      <c r="DL7" s="609"/>
      <c r="DM7" s="609"/>
      <c r="DN7" s="609"/>
      <c r="DO7" s="609"/>
      <c r="DP7" s="610"/>
      <c r="DQ7" s="614">
        <v>1777181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11482</v>
      </c>
      <c r="S8" s="609"/>
      <c r="T8" s="609"/>
      <c r="U8" s="609"/>
      <c r="V8" s="609"/>
      <c r="W8" s="609"/>
      <c r="X8" s="609"/>
      <c r="Y8" s="610"/>
      <c r="Z8" s="646">
        <v>0.1</v>
      </c>
      <c r="AA8" s="646"/>
      <c r="AB8" s="646"/>
      <c r="AC8" s="646"/>
      <c r="AD8" s="647">
        <v>11482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9851</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1665479</v>
      </c>
      <c r="CS8" s="609"/>
      <c r="CT8" s="609"/>
      <c r="CU8" s="609"/>
      <c r="CV8" s="609"/>
      <c r="CW8" s="609"/>
      <c r="CX8" s="609"/>
      <c r="CY8" s="610"/>
      <c r="CZ8" s="646">
        <v>15.8</v>
      </c>
      <c r="DA8" s="646"/>
      <c r="DB8" s="646"/>
      <c r="DC8" s="646"/>
      <c r="DD8" s="614">
        <v>62252</v>
      </c>
      <c r="DE8" s="609"/>
      <c r="DF8" s="609"/>
      <c r="DG8" s="609"/>
      <c r="DH8" s="609"/>
      <c r="DI8" s="609"/>
      <c r="DJ8" s="609"/>
      <c r="DK8" s="609"/>
      <c r="DL8" s="609"/>
      <c r="DM8" s="609"/>
      <c r="DN8" s="609"/>
      <c r="DO8" s="609"/>
      <c r="DP8" s="610"/>
      <c r="DQ8" s="614">
        <v>1275292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15033</v>
      </c>
      <c r="S9" s="609"/>
      <c r="T9" s="609"/>
      <c r="U9" s="609"/>
      <c r="V9" s="609"/>
      <c r="W9" s="609"/>
      <c r="X9" s="609"/>
      <c r="Y9" s="610"/>
      <c r="Z9" s="646">
        <v>0.1</v>
      </c>
      <c r="AA9" s="646"/>
      <c r="AB9" s="646"/>
      <c r="AC9" s="646"/>
      <c r="AD9" s="647">
        <v>15033</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230276</v>
      </c>
      <c r="BH9" s="609"/>
      <c r="BI9" s="609"/>
      <c r="BJ9" s="609"/>
      <c r="BK9" s="609"/>
      <c r="BL9" s="609"/>
      <c r="BM9" s="609"/>
      <c r="BN9" s="610"/>
      <c r="BO9" s="646">
        <v>24.5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897953</v>
      </c>
      <c r="CS9" s="609"/>
      <c r="CT9" s="609"/>
      <c r="CU9" s="609"/>
      <c r="CV9" s="609"/>
      <c r="CW9" s="609"/>
      <c r="CX9" s="609"/>
      <c r="CY9" s="610"/>
      <c r="CZ9" s="646">
        <v>8.5</v>
      </c>
      <c r="DA9" s="646"/>
      <c r="DB9" s="646"/>
      <c r="DC9" s="646"/>
      <c r="DD9" s="614">
        <v>52312</v>
      </c>
      <c r="DE9" s="609"/>
      <c r="DF9" s="609"/>
      <c r="DG9" s="609"/>
      <c r="DH9" s="609"/>
      <c r="DI9" s="609"/>
      <c r="DJ9" s="609"/>
      <c r="DK9" s="609"/>
      <c r="DL9" s="609"/>
      <c r="DM9" s="609"/>
      <c r="DN9" s="609"/>
      <c r="DO9" s="609"/>
      <c r="DP9" s="610"/>
      <c r="DQ9" s="614">
        <v>809088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22944</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180383</v>
      </c>
      <c r="S11" s="609"/>
      <c r="T11" s="609"/>
      <c r="U11" s="609"/>
      <c r="V11" s="609"/>
      <c r="W11" s="609"/>
      <c r="X11" s="609"/>
      <c r="Y11" s="610"/>
      <c r="Z11" s="611">
        <v>1.6</v>
      </c>
      <c r="AA11" s="612"/>
      <c r="AB11" s="612"/>
      <c r="AC11" s="613"/>
      <c r="AD11" s="614">
        <v>180383</v>
      </c>
      <c r="AE11" s="609"/>
      <c r="AF11" s="609"/>
      <c r="AG11" s="609"/>
      <c r="AH11" s="609"/>
      <c r="AI11" s="609"/>
      <c r="AJ11" s="609"/>
      <c r="AK11" s="610"/>
      <c r="AL11" s="611">
        <v>2.8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93697</v>
      </c>
      <c r="BH11" s="609"/>
      <c r="BI11" s="609"/>
      <c r="BJ11" s="609"/>
      <c r="BK11" s="609"/>
      <c r="BL11" s="609"/>
      <c r="BM11" s="609"/>
      <c r="BN11" s="610"/>
      <c r="BO11" s="646">
        <v>10</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1052219</v>
      </c>
      <c r="CS11" s="609"/>
      <c r="CT11" s="609"/>
      <c r="CU11" s="609"/>
      <c r="CV11" s="609"/>
      <c r="CW11" s="609"/>
      <c r="CX11" s="609"/>
      <c r="CY11" s="610"/>
      <c r="CZ11" s="646">
        <v>10</v>
      </c>
      <c r="DA11" s="646"/>
      <c r="DB11" s="646"/>
      <c r="DC11" s="646"/>
      <c r="DD11" s="614">
        <v>438634</v>
      </c>
      <c r="DE11" s="609"/>
      <c r="DF11" s="609"/>
      <c r="DG11" s="609"/>
      <c r="DH11" s="609"/>
      <c r="DI11" s="609"/>
      <c r="DJ11" s="609"/>
      <c r="DK11" s="609"/>
      <c r="DL11" s="609"/>
      <c r="DM11" s="609"/>
      <c r="DN11" s="609"/>
      <c r="DO11" s="609"/>
      <c r="DP11" s="610"/>
      <c r="DQ11" s="614">
        <v>613286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506325</v>
      </c>
      <c r="BH12" s="609"/>
      <c r="BI12" s="609"/>
      <c r="BJ12" s="609"/>
      <c r="BK12" s="609"/>
      <c r="BL12" s="609"/>
      <c r="BM12" s="609"/>
      <c r="BN12" s="610"/>
      <c r="BO12" s="646">
        <v>53.9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198937</v>
      </c>
      <c r="CS12" s="609"/>
      <c r="CT12" s="609"/>
      <c r="CU12" s="609"/>
      <c r="CV12" s="609"/>
      <c r="CW12" s="609"/>
      <c r="CX12" s="609"/>
      <c r="CY12" s="610"/>
      <c r="CZ12" s="646">
        <v>1.9</v>
      </c>
      <c r="DA12" s="646"/>
      <c r="DB12" s="646"/>
      <c r="DC12" s="646"/>
      <c r="DD12" s="614">
        <v>61684</v>
      </c>
      <c r="DE12" s="609"/>
      <c r="DF12" s="609"/>
      <c r="DG12" s="609"/>
      <c r="DH12" s="609"/>
      <c r="DI12" s="609"/>
      <c r="DJ12" s="609"/>
      <c r="DK12" s="609"/>
      <c r="DL12" s="609"/>
      <c r="DM12" s="609"/>
      <c r="DN12" s="609"/>
      <c r="DO12" s="609"/>
      <c r="DP12" s="610"/>
      <c r="DQ12" s="614">
        <v>147918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433750</v>
      </c>
      <c r="BH13" s="609"/>
      <c r="BI13" s="609"/>
      <c r="BJ13" s="609"/>
      <c r="BK13" s="609"/>
      <c r="BL13" s="609"/>
      <c r="BM13" s="609"/>
      <c r="BN13" s="610"/>
      <c r="BO13" s="646">
        <v>46.2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928759</v>
      </c>
      <c r="CS13" s="609"/>
      <c r="CT13" s="609"/>
      <c r="CU13" s="609"/>
      <c r="CV13" s="609"/>
      <c r="CW13" s="609"/>
      <c r="CX13" s="609"/>
      <c r="CY13" s="610"/>
      <c r="CZ13" s="646">
        <v>8.8000000000000007</v>
      </c>
      <c r="DA13" s="646"/>
      <c r="DB13" s="646"/>
      <c r="DC13" s="646"/>
      <c r="DD13" s="614">
        <v>739134</v>
      </c>
      <c r="DE13" s="609"/>
      <c r="DF13" s="609"/>
      <c r="DG13" s="609"/>
      <c r="DH13" s="609"/>
      <c r="DI13" s="609"/>
      <c r="DJ13" s="609"/>
      <c r="DK13" s="609"/>
      <c r="DL13" s="609"/>
      <c r="DM13" s="609"/>
      <c r="DN13" s="609"/>
      <c r="DO13" s="609"/>
      <c r="DP13" s="610"/>
      <c r="DQ13" s="614">
        <v>219967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38477</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401415</v>
      </c>
      <c r="CS14" s="609"/>
      <c r="CT14" s="609"/>
      <c r="CU14" s="609"/>
      <c r="CV14" s="609"/>
      <c r="CW14" s="609"/>
      <c r="CX14" s="609"/>
      <c r="CY14" s="610"/>
      <c r="CZ14" s="646">
        <v>3.8</v>
      </c>
      <c r="DA14" s="646"/>
      <c r="DB14" s="646"/>
      <c r="DC14" s="646"/>
      <c r="DD14" s="614">
        <v>14158</v>
      </c>
      <c r="DE14" s="609"/>
      <c r="DF14" s="609"/>
      <c r="DG14" s="609"/>
      <c r="DH14" s="609"/>
      <c r="DI14" s="609"/>
      <c r="DJ14" s="609"/>
      <c r="DK14" s="609"/>
      <c r="DL14" s="609"/>
      <c r="DM14" s="609"/>
      <c r="DN14" s="609"/>
      <c r="DO14" s="609"/>
      <c r="DP14" s="610"/>
      <c r="DQ14" s="614">
        <v>380666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8746</v>
      </c>
      <c r="S15" s="609"/>
      <c r="T15" s="609"/>
      <c r="U15" s="609"/>
      <c r="V15" s="609"/>
      <c r="W15" s="609"/>
      <c r="X15" s="609"/>
      <c r="Y15" s="610"/>
      <c r="Z15" s="646">
        <v>0.1</v>
      </c>
      <c r="AA15" s="646"/>
      <c r="AB15" s="646"/>
      <c r="AC15" s="646"/>
      <c r="AD15" s="647">
        <v>8746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37108</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564637</v>
      </c>
      <c r="CS15" s="609"/>
      <c r="CT15" s="609"/>
      <c r="CU15" s="609"/>
      <c r="CV15" s="609"/>
      <c r="CW15" s="609"/>
      <c r="CX15" s="609"/>
      <c r="CY15" s="610"/>
      <c r="CZ15" s="646">
        <v>5.4</v>
      </c>
      <c r="DA15" s="646"/>
      <c r="DB15" s="646"/>
      <c r="DC15" s="646"/>
      <c r="DD15" s="614">
        <v>10728</v>
      </c>
      <c r="DE15" s="609"/>
      <c r="DF15" s="609"/>
      <c r="DG15" s="609"/>
      <c r="DH15" s="609"/>
      <c r="DI15" s="609"/>
      <c r="DJ15" s="609"/>
      <c r="DK15" s="609"/>
      <c r="DL15" s="609"/>
      <c r="DM15" s="609"/>
      <c r="DN15" s="609"/>
      <c r="DO15" s="609"/>
      <c r="DP15" s="610"/>
      <c r="DQ15" s="614">
        <v>478889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16794</v>
      </c>
      <c r="S16" s="609"/>
      <c r="T16" s="609"/>
      <c r="U16" s="609"/>
      <c r="V16" s="609"/>
      <c r="W16" s="609"/>
      <c r="X16" s="609"/>
      <c r="Y16" s="610"/>
      <c r="Z16" s="646">
        <v>0.1</v>
      </c>
      <c r="AA16" s="646"/>
      <c r="AB16" s="646"/>
      <c r="AC16" s="646"/>
      <c r="AD16" s="647">
        <v>16794</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283555</v>
      </c>
      <c r="CS16" s="609"/>
      <c r="CT16" s="609"/>
      <c r="CU16" s="609"/>
      <c r="CV16" s="609"/>
      <c r="CW16" s="609"/>
      <c r="CX16" s="609"/>
      <c r="CY16" s="610"/>
      <c r="CZ16" s="646">
        <v>2.7</v>
      </c>
      <c r="DA16" s="646"/>
      <c r="DB16" s="646"/>
      <c r="DC16" s="646"/>
      <c r="DD16" s="614" t="s">
        <v>122</v>
      </c>
      <c r="DE16" s="609"/>
      <c r="DF16" s="609"/>
      <c r="DG16" s="609"/>
      <c r="DH16" s="609"/>
      <c r="DI16" s="609"/>
      <c r="DJ16" s="609"/>
      <c r="DK16" s="609"/>
      <c r="DL16" s="609"/>
      <c r="DM16" s="609"/>
      <c r="DN16" s="609"/>
      <c r="DO16" s="609"/>
      <c r="DP16" s="610"/>
      <c r="DQ16" s="614">
        <v>44260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32231</v>
      </c>
      <c r="S17" s="609"/>
      <c r="T17" s="609"/>
      <c r="U17" s="609"/>
      <c r="V17" s="609"/>
      <c r="W17" s="609"/>
      <c r="X17" s="609"/>
      <c r="Y17" s="610"/>
      <c r="Z17" s="646">
        <v>0.3</v>
      </c>
      <c r="AA17" s="646"/>
      <c r="AB17" s="646"/>
      <c r="AC17" s="646"/>
      <c r="AD17" s="647">
        <v>32231</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1448645</v>
      </c>
      <c r="CS17" s="609"/>
      <c r="CT17" s="609"/>
      <c r="CU17" s="609"/>
      <c r="CV17" s="609"/>
      <c r="CW17" s="609"/>
      <c r="CX17" s="609"/>
      <c r="CY17" s="610"/>
      <c r="CZ17" s="646">
        <v>13.8</v>
      </c>
      <c r="DA17" s="646"/>
      <c r="DB17" s="646"/>
      <c r="DC17" s="646"/>
      <c r="DD17" s="614" t="s">
        <v>122</v>
      </c>
      <c r="DE17" s="609"/>
      <c r="DF17" s="609"/>
      <c r="DG17" s="609"/>
      <c r="DH17" s="609"/>
      <c r="DI17" s="609"/>
      <c r="DJ17" s="609"/>
      <c r="DK17" s="609"/>
      <c r="DL17" s="609"/>
      <c r="DM17" s="609"/>
      <c r="DN17" s="609"/>
      <c r="DO17" s="609"/>
      <c r="DP17" s="610"/>
      <c r="DQ17" s="614">
        <v>1447782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758</v>
      </c>
      <c r="S18" s="609"/>
      <c r="T18" s="609"/>
      <c r="U18" s="609"/>
      <c r="V18" s="609"/>
      <c r="W18" s="609"/>
      <c r="X18" s="609"/>
      <c r="Y18" s="610"/>
      <c r="Z18" s="646">
        <v>0</v>
      </c>
      <c r="AA18" s="646"/>
      <c r="AB18" s="646"/>
      <c r="AC18" s="646"/>
      <c r="AD18" s="647">
        <v>758</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24986</v>
      </c>
      <c r="S19" s="609"/>
      <c r="T19" s="609"/>
      <c r="U19" s="609"/>
      <c r="V19" s="609"/>
      <c r="W19" s="609"/>
      <c r="X19" s="609"/>
      <c r="Y19" s="610"/>
      <c r="Z19" s="646">
        <v>0.2</v>
      </c>
      <c r="AA19" s="646"/>
      <c r="AB19" s="646"/>
      <c r="AC19" s="646"/>
      <c r="AD19" s="647">
        <v>24986</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657</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6487</v>
      </c>
      <c r="S20" s="609"/>
      <c r="T20" s="609"/>
      <c r="U20" s="609"/>
      <c r="V20" s="609"/>
      <c r="W20" s="609"/>
      <c r="X20" s="609"/>
      <c r="Y20" s="610"/>
      <c r="Z20" s="646">
        <v>0.1</v>
      </c>
      <c r="AA20" s="646"/>
      <c r="AB20" s="646"/>
      <c r="AC20" s="646"/>
      <c r="AD20" s="647">
        <v>6487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657</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10519252</v>
      </c>
      <c r="CS20" s="609"/>
      <c r="CT20" s="609"/>
      <c r="CU20" s="609"/>
      <c r="CV20" s="609"/>
      <c r="CW20" s="609"/>
      <c r="CX20" s="609"/>
      <c r="CY20" s="610"/>
      <c r="CZ20" s="646">
        <v>100</v>
      </c>
      <c r="DA20" s="646"/>
      <c r="DB20" s="646"/>
      <c r="DC20" s="646"/>
      <c r="DD20" s="614">
        <v>1877896</v>
      </c>
      <c r="DE20" s="609"/>
      <c r="DF20" s="609"/>
      <c r="DG20" s="609"/>
      <c r="DH20" s="609"/>
      <c r="DI20" s="609"/>
      <c r="DJ20" s="609"/>
      <c r="DK20" s="609"/>
      <c r="DL20" s="609"/>
      <c r="DM20" s="609"/>
      <c r="DN20" s="609"/>
      <c r="DO20" s="609"/>
      <c r="DP20" s="610"/>
      <c r="DQ20" s="614">
        <v>7264970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5492941</v>
      </c>
      <c r="S21" s="609"/>
      <c r="T21" s="609"/>
      <c r="U21" s="609"/>
      <c r="V21" s="609"/>
      <c r="W21" s="609"/>
      <c r="X21" s="609"/>
      <c r="Y21" s="610"/>
      <c r="Z21" s="646">
        <v>48.9</v>
      </c>
      <c r="AA21" s="646"/>
      <c r="AB21" s="646"/>
      <c r="AC21" s="646"/>
      <c r="AD21" s="647">
        <v>4826166</v>
      </c>
      <c r="AE21" s="647"/>
      <c r="AF21" s="647"/>
      <c r="AG21" s="647"/>
      <c r="AH21" s="647"/>
      <c r="AI21" s="647"/>
      <c r="AJ21" s="647"/>
      <c r="AK21" s="647"/>
      <c r="AL21" s="611">
        <v>75.2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657</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4826166</v>
      </c>
      <c r="S22" s="609"/>
      <c r="T22" s="609"/>
      <c r="U22" s="609"/>
      <c r="V22" s="609"/>
      <c r="W22" s="609"/>
      <c r="X22" s="609"/>
      <c r="Y22" s="610"/>
      <c r="Z22" s="646">
        <v>42.9</v>
      </c>
      <c r="AA22" s="646"/>
      <c r="AB22" s="646"/>
      <c r="AC22" s="646"/>
      <c r="AD22" s="647">
        <v>4826166</v>
      </c>
      <c r="AE22" s="647"/>
      <c r="AF22" s="647"/>
      <c r="AG22" s="647"/>
      <c r="AH22" s="647"/>
      <c r="AI22" s="647"/>
      <c r="AJ22" s="647"/>
      <c r="AK22" s="647"/>
      <c r="AL22" s="611">
        <v>75.2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666775</v>
      </c>
      <c r="S23" s="609"/>
      <c r="T23" s="609"/>
      <c r="U23" s="609"/>
      <c r="V23" s="609"/>
      <c r="W23" s="609"/>
      <c r="X23" s="609"/>
      <c r="Y23" s="610"/>
      <c r="Z23" s="646">
        <v>5.9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4159203</v>
      </c>
      <c r="CS24" s="661"/>
      <c r="CT24" s="661"/>
      <c r="CU24" s="661"/>
      <c r="CV24" s="661"/>
      <c r="CW24" s="661"/>
      <c r="CX24" s="661"/>
      <c r="CY24" s="689"/>
      <c r="CZ24" s="690">
        <v>39.5</v>
      </c>
      <c r="DA24" s="672"/>
      <c r="DB24" s="672"/>
      <c r="DC24" s="692"/>
      <c r="DD24" s="688">
        <v>3866136</v>
      </c>
      <c r="DE24" s="661"/>
      <c r="DF24" s="661"/>
      <c r="DG24" s="661"/>
      <c r="DH24" s="661"/>
      <c r="DI24" s="661"/>
      <c r="DJ24" s="661"/>
      <c r="DK24" s="689"/>
      <c r="DL24" s="688">
        <v>3734584</v>
      </c>
      <c r="DM24" s="661"/>
      <c r="DN24" s="661"/>
      <c r="DO24" s="661"/>
      <c r="DP24" s="661"/>
      <c r="DQ24" s="661"/>
      <c r="DR24" s="661"/>
      <c r="DS24" s="661"/>
      <c r="DT24" s="661"/>
      <c r="DU24" s="661"/>
      <c r="DV24" s="689"/>
      <c r="DW24" s="690">
        <v>58.1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7080570</v>
      </c>
      <c r="S25" s="609"/>
      <c r="T25" s="609"/>
      <c r="U25" s="609"/>
      <c r="V25" s="609"/>
      <c r="W25" s="609"/>
      <c r="X25" s="609"/>
      <c r="Y25" s="610"/>
      <c r="Z25" s="646">
        <v>63</v>
      </c>
      <c r="AA25" s="646"/>
      <c r="AB25" s="646"/>
      <c r="AC25" s="646"/>
      <c r="AD25" s="647">
        <v>6413795</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2228562</v>
      </c>
      <c r="CS25" s="621"/>
      <c r="CT25" s="621"/>
      <c r="CU25" s="621"/>
      <c r="CV25" s="621"/>
      <c r="CW25" s="621"/>
      <c r="CX25" s="621"/>
      <c r="CY25" s="622"/>
      <c r="CZ25" s="611">
        <v>21.2</v>
      </c>
      <c r="DA25" s="623"/>
      <c r="DB25" s="623"/>
      <c r="DC25" s="624"/>
      <c r="DD25" s="614">
        <v>2154879</v>
      </c>
      <c r="DE25" s="621"/>
      <c r="DF25" s="621"/>
      <c r="DG25" s="621"/>
      <c r="DH25" s="621"/>
      <c r="DI25" s="621"/>
      <c r="DJ25" s="621"/>
      <c r="DK25" s="622"/>
      <c r="DL25" s="614">
        <v>2152775</v>
      </c>
      <c r="DM25" s="621"/>
      <c r="DN25" s="621"/>
      <c r="DO25" s="621"/>
      <c r="DP25" s="621"/>
      <c r="DQ25" s="621"/>
      <c r="DR25" s="621"/>
      <c r="DS25" s="621"/>
      <c r="DT25" s="621"/>
      <c r="DU25" s="621"/>
      <c r="DV25" s="622"/>
      <c r="DW25" s="611">
        <v>33.5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873</v>
      </c>
      <c r="S26" s="609"/>
      <c r="T26" s="609"/>
      <c r="U26" s="609"/>
      <c r="V26" s="609"/>
      <c r="W26" s="609"/>
      <c r="X26" s="609"/>
      <c r="Y26" s="610"/>
      <c r="Z26" s="646">
        <v>0</v>
      </c>
      <c r="AA26" s="646"/>
      <c r="AB26" s="646"/>
      <c r="AC26" s="646"/>
      <c r="AD26" s="647">
        <v>873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1472127</v>
      </c>
      <c r="CS26" s="609"/>
      <c r="CT26" s="609"/>
      <c r="CU26" s="609"/>
      <c r="CV26" s="609"/>
      <c r="CW26" s="609"/>
      <c r="CX26" s="609"/>
      <c r="CY26" s="610"/>
      <c r="CZ26" s="611">
        <v>14</v>
      </c>
      <c r="DA26" s="623"/>
      <c r="DB26" s="623"/>
      <c r="DC26" s="624"/>
      <c r="DD26" s="614">
        <v>1417460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19842</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939335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481996</v>
      </c>
      <c r="CS27" s="621"/>
      <c r="CT27" s="621"/>
      <c r="CU27" s="621"/>
      <c r="CV27" s="621"/>
      <c r="CW27" s="621"/>
      <c r="CX27" s="621"/>
      <c r="CY27" s="622"/>
      <c r="CZ27" s="611">
        <v>4.5999999999999996</v>
      </c>
      <c r="DA27" s="623"/>
      <c r="DB27" s="623"/>
      <c r="DC27" s="624"/>
      <c r="DD27" s="614">
        <v>263475</v>
      </c>
      <c r="DE27" s="621"/>
      <c r="DF27" s="621"/>
      <c r="DG27" s="621"/>
      <c r="DH27" s="621"/>
      <c r="DI27" s="621"/>
      <c r="DJ27" s="621"/>
      <c r="DK27" s="622"/>
      <c r="DL27" s="614">
        <v>134027</v>
      </c>
      <c r="DM27" s="621"/>
      <c r="DN27" s="621"/>
      <c r="DO27" s="621"/>
      <c r="DP27" s="621"/>
      <c r="DQ27" s="621"/>
      <c r="DR27" s="621"/>
      <c r="DS27" s="621"/>
      <c r="DT27" s="621"/>
      <c r="DU27" s="621"/>
      <c r="DV27" s="622"/>
      <c r="DW27" s="611">
        <v>2.1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200981</v>
      </c>
      <c r="S28" s="609"/>
      <c r="T28" s="609"/>
      <c r="U28" s="609"/>
      <c r="V28" s="609"/>
      <c r="W28" s="609"/>
      <c r="X28" s="609"/>
      <c r="Y28" s="610"/>
      <c r="Z28" s="646">
        <v>1.8</v>
      </c>
      <c r="AA28" s="646"/>
      <c r="AB28" s="646"/>
      <c r="AC28" s="646"/>
      <c r="AD28" s="647">
        <v>57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1448645</v>
      </c>
      <c r="CS28" s="609"/>
      <c r="CT28" s="609"/>
      <c r="CU28" s="609"/>
      <c r="CV28" s="609"/>
      <c r="CW28" s="609"/>
      <c r="CX28" s="609"/>
      <c r="CY28" s="610"/>
      <c r="CZ28" s="611">
        <v>13.8</v>
      </c>
      <c r="DA28" s="623"/>
      <c r="DB28" s="623"/>
      <c r="DC28" s="624"/>
      <c r="DD28" s="614">
        <v>1447782</v>
      </c>
      <c r="DE28" s="609"/>
      <c r="DF28" s="609"/>
      <c r="DG28" s="609"/>
      <c r="DH28" s="609"/>
      <c r="DI28" s="609"/>
      <c r="DJ28" s="609"/>
      <c r="DK28" s="610"/>
      <c r="DL28" s="614">
        <v>1447782</v>
      </c>
      <c r="DM28" s="609"/>
      <c r="DN28" s="609"/>
      <c r="DO28" s="609"/>
      <c r="DP28" s="609"/>
      <c r="DQ28" s="609"/>
      <c r="DR28" s="609"/>
      <c r="DS28" s="609"/>
      <c r="DT28" s="609"/>
      <c r="DU28" s="609"/>
      <c r="DV28" s="610"/>
      <c r="DW28" s="611">
        <v>22.5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17158</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1448645</v>
      </c>
      <c r="CS29" s="621"/>
      <c r="CT29" s="621"/>
      <c r="CU29" s="621"/>
      <c r="CV29" s="621"/>
      <c r="CW29" s="621"/>
      <c r="CX29" s="621"/>
      <c r="CY29" s="622"/>
      <c r="CZ29" s="611">
        <v>13.8</v>
      </c>
      <c r="DA29" s="623"/>
      <c r="DB29" s="623"/>
      <c r="DC29" s="624"/>
      <c r="DD29" s="614">
        <v>1447782</v>
      </c>
      <c r="DE29" s="621"/>
      <c r="DF29" s="621"/>
      <c r="DG29" s="621"/>
      <c r="DH29" s="621"/>
      <c r="DI29" s="621"/>
      <c r="DJ29" s="621"/>
      <c r="DK29" s="622"/>
      <c r="DL29" s="614">
        <v>1447782</v>
      </c>
      <c r="DM29" s="621"/>
      <c r="DN29" s="621"/>
      <c r="DO29" s="621"/>
      <c r="DP29" s="621"/>
      <c r="DQ29" s="621"/>
      <c r="DR29" s="621"/>
      <c r="DS29" s="621"/>
      <c r="DT29" s="621"/>
      <c r="DU29" s="621"/>
      <c r="DV29" s="622"/>
      <c r="DW29" s="611">
        <v>22.5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713084</v>
      </c>
      <c r="S30" s="609"/>
      <c r="T30" s="609"/>
      <c r="U30" s="609"/>
      <c r="V30" s="609"/>
      <c r="W30" s="609"/>
      <c r="X30" s="609"/>
      <c r="Y30" s="610"/>
      <c r="Z30" s="646">
        <v>6.3</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1409808</v>
      </c>
      <c r="CS30" s="609"/>
      <c r="CT30" s="609"/>
      <c r="CU30" s="609"/>
      <c r="CV30" s="609"/>
      <c r="CW30" s="609"/>
      <c r="CX30" s="609"/>
      <c r="CY30" s="610"/>
      <c r="CZ30" s="611">
        <v>13.4</v>
      </c>
      <c r="DA30" s="623"/>
      <c r="DB30" s="623"/>
      <c r="DC30" s="624"/>
      <c r="DD30" s="614">
        <v>1408945</v>
      </c>
      <c r="DE30" s="609"/>
      <c r="DF30" s="609"/>
      <c r="DG30" s="609"/>
      <c r="DH30" s="609"/>
      <c r="DI30" s="609"/>
      <c r="DJ30" s="609"/>
      <c r="DK30" s="610"/>
      <c r="DL30" s="614">
        <v>1408945</v>
      </c>
      <c r="DM30" s="609"/>
      <c r="DN30" s="609"/>
      <c r="DO30" s="609"/>
      <c r="DP30" s="609"/>
      <c r="DQ30" s="609"/>
      <c r="DR30" s="609"/>
      <c r="DS30" s="609"/>
      <c r="DT30" s="609"/>
      <c r="DU30" s="609"/>
      <c r="DV30" s="610"/>
      <c r="DW30" s="611">
        <v>21.9</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99.5</v>
      </c>
      <c r="BH31" s="671"/>
      <c r="BI31" s="671"/>
      <c r="BJ31" s="671"/>
      <c r="BK31" s="671"/>
      <c r="BL31" s="671"/>
      <c r="BM31" s="672">
        <v>97.9</v>
      </c>
      <c r="BN31" s="671"/>
      <c r="BO31" s="671"/>
      <c r="BP31" s="671"/>
      <c r="BQ31" s="673"/>
      <c r="BR31" s="670">
        <v>99.4</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38837</v>
      </c>
      <c r="CS31" s="621"/>
      <c r="CT31" s="621"/>
      <c r="CU31" s="621"/>
      <c r="CV31" s="621"/>
      <c r="CW31" s="621"/>
      <c r="CX31" s="621"/>
      <c r="CY31" s="622"/>
      <c r="CZ31" s="611">
        <v>0.4</v>
      </c>
      <c r="DA31" s="623"/>
      <c r="DB31" s="623"/>
      <c r="DC31" s="624"/>
      <c r="DD31" s="614">
        <v>38837</v>
      </c>
      <c r="DE31" s="621"/>
      <c r="DF31" s="621"/>
      <c r="DG31" s="621"/>
      <c r="DH31" s="621"/>
      <c r="DI31" s="621"/>
      <c r="DJ31" s="621"/>
      <c r="DK31" s="622"/>
      <c r="DL31" s="614">
        <v>38837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815183</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99.8</v>
      </c>
      <c r="BH32" s="621"/>
      <c r="BI32" s="621"/>
      <c r="BJ32" s="621"/>
      <c r="BK32" s="621"/>
      <c r="BL32" s="621"/>
      <c r="BM32" s="612">
        <v>99.1</v>
      </c>
      <c r="BN32" s="621"/>
      <c r="BO32" s="621"/>
      <c r="BP32" s="621"/>
      <c r="BQ32" s="644"/>
      <c r="BR32" s="679">
        <v>99.7</v>
      </c>
      <c r="BS32" s="621"/>
      <c r="BT32" s="621"/>
      <c r="BU32" s="621"/>
      <c r="BV32" s="621"/>
      <c r="BW32" s="621"/>
      <c r="BX32" s="612">
        <v>99.1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61171</v>
      </c>
      <c r="S33" s="609"/>
      <c r="T33" s="609"/>
      <c r="U33" s="609"/>
      <c r="V33" s="609"/>
      <c r="W33" s="609"/>
      <c r="X33" s="609"/>
      <c r="Y33" s="610"/>
      <c r="Z33" s="646">
        <v>0.5</v>
      </c>
      <c r="AA33" s="646"/>
      <c r="AB33" s="646"/>
      <c r="AC33" s="646"/>
      <c r="AD33" s="647">
        <v>1</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96.6</v>
      </c>
      <c r="BN33" s="593"/>
      <c r="BO33" s="593"/>
      <c r="BP33" s="593"/>
      <c r="BQ33" s="656"/>
      <c r="BR33" s="669">
        <v>99.1</v>
      </c>
      <c r="BS33" s="593"/>
      <c r="BT33" s="593"/>
      <c r="BU33" s="593"/>
      <c r="BV33" s="593"/>
      <c r="BW33" s="593"/>
      <c r="BX33" s="639">
        <v>95.7</v>
      </c>
      <c r="BY33" s="593"/>
      <c r="BZ33" s="593"/>
      <c r="CA33" s="593"/>
      <c r="CB33" s="656"/>
      <c r="CD33" s="605" t="s">
        <v>307</v>
      </c>
      <c r="CE33" s="606"/>
      <c r="CF33" s="606"/>
      <c r="CG33" s="606"/>
      <c r="CH33" s="606"/>
      <c r="CI33" s="606"/>
      <c r="CJ33" s="606"/>
      <c r="CK33" s="606"/>
      <c r="CL33" s="606"/>
      <c r="CM33" s="606"/>
      <c r="CN33" s="606"/>
      <c r="CO33" s="606"/>
      <c r="CP33" s="606"/>
      <c r="CQ33" s="607"/>
      <c r="CR33" s="608">
        <v>4198598</v>
      </c>
      <c r="CS33" s="621"/>
      <c r="CT33" s="621"/>
      <c r="CU33" s="621"/>
      <c r="CV33" s="621"/>
      <c r="CW33" s="621"/>
      <c r="CX33" s="621"/>
      <c r="CY33" s="622"/>
      <c r="CZ33" s="611">
        <v>39.9</v>
      </c>
      <c r="DA33" s="623"/>
      <c r="DB33" s="623"/>
      <c r="DC33" s="624"/>
      <c r="DD33" s="614">
        <v>3017737</v>
      </c>
      <c r="DE33" s="621"/>
      <c r="DF33" s="621"/>
      <c r="DG33" s="621"/>
      <c r="DH33" s="621"/>
      <c r="DI33" s="621"/>
      <c r="DJ33" s="621"/>
      <c r="DK33" s="622"/>
      <c r="DL33" s="614">
        <v>1996747</v>
      </c>
      <c r="DM33" s="621"/>
      <c r="DN33" s="621"/>
      <c r="DO33" s="621"/>
      <c r="DP33" s="621"/>
      <c r="DQ33" s="621"/>
      <c r="DR33" s="621"/>
      <c r="DS33" s="621"/>
      <c r="DT33" s="621"/>
      <c r="DU33" s="621"/>
      <c r="DV33" s="622"/>
      <c r="DW33" s="611">
        <v>31.1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358456</v>
      </c>
      <c r="S34" s="609"/>
      <c r="T34" s="609"/>
      <c r="U34" s="609"/>
      <c r="V34" s="609"/>
      <c r="W34" s="609"/>
      <c r="X34" s="609"/>
      <c r="Y34" s="610"/>
      <c r="Z34" s="646">
        <v>3.2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1667589</v>
      </c>
      <c r="CS34" s="609"/>
      <c r="CT34" s="609"/>
      <c r="CU34" s="609"/>
      <c r="CV34" s="609"/>
      <c r="CW34" s="609"/>
      <c r="CX34" s="609"/>
      <c r="CY34" s="610"/>
      <c r="CZ34" s="611">
        <v>15.9</v>
      </c>
      <c r="DA34" s="623"/>
      <c r="DB34" s="623"/>
      <c r="DC34" s="624"/>
      <c r="DD34" s="614">
        <v>1082602</v>
      </c>
      <c r="DE34" s="609"/>
      <c r="DF34" s="609"/>
      <c r="DG34" s="609"/>
      <c r="DH34" s="609"/>
      <c r="DI34" s="609"/>
      <c r="DJ34" s="609"/>
      <c r="DK34" s="610"/>
      <c r="DL34" s="614">
        <v>823631</v>
      </c>
      <c r="DM34" s="609"/>
      <c r="DN34" s="609"/>
      <c r="DO34" s="609"/>
      <c r="DP34" s="609"/>
      <c r="DQ34" s="609"/>
      <c r="DR34" s="609"/>
      <c r="DS34" s="609"/>
      <c r="DT34" s="609"/>
      <c r="DU34" s="609"/>
      <c r="DV34" s="610"/>
      <c r="DW34" s="611">
        <v>12.8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218190</v>
      </c>
      <c r="S35" s="609"/>
      <c r="T35" s="609"/>
      <c r="U35" s="609"/>
      <c r="V35" s="609"/>
      <c r="W35" s="609"/>
      <c r="X35" s="609"/>
      <c r="Y35" s="610"/>
      <c r="Z35" s="646">
        <v>1.9</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91007</v>
      </c>
      <c r="CS35" s="621"/>
      <c r="CT35" s="621"/>
      <c r="CU35" s="621"/>
      <c r="CV35" s="621"/>
      <c r="CW35" s="621"/>
      <c r="CX35" s="621"/>
      <c r="CY35" s="622"/>
      <c r="CZ35" s="611">
        <v>0.9</v>
      </c>
      <c r="DA35" s="623"/>
      <c r="DB35" s="623"/>
      <c r="DC35" s="624"/>
      <c r="DD35" s="614">
        <v>64754</v>
      </c>
      <c r="DE35" s="621"/>
      <c r="DF35" s="621"/>
      <c r="DG35" s="621"/>
      <c r="DH35" s="621"/>
      <c r="DI35" s="621"/>
      <c r="DJ35" s="621"/>
      <c r="DK35" s="622"/>
      <c r="DL35" s="614">
        <v>64754</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738570</v>
      </c>
      <c r="S36" s="609"/>
      <c r="T36" s="609"/>
      <c r="U36" s="609"/>
      <c r="V36" s="609"/>
      <c r="W36" s="609"/>
      <c r="X36" s="609"/>
      <c r="Y36" s="610"/>
      <c r="Z36" s="646">
        <v>6.6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1106032</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22455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1335842</v>
      </c>
      <c r="CS36" s="609"/>
      <c r="CT36" s="609"/>
      <c r="CU36" s="609"/>
      <c r="CV36" s="609"/>
      <c r="CW36" s="609"/>
      <c r="CX36" s="609"/>
      <c r="CY36" s="610"/>
      <c r="CZ36" s="611">
        <v>12.7</v>
      </c>
      <c r="DA36" s="623"/>
      <c r="DB36" s="623"/>
      <c r="DC36" s="624"/>
      <c r="DD36" s="614">
        <v>990007</v>
      </c>
      <c r="DE36" s="609"/>
      <c r="DF36" s="609"/>
      <c r="DG36" s="609"/>
      <c r="DH36" s="609"/>
      <c r="DI36" s="609"/>
      <c r="DJ36" s="609"/>
      <c r="DK36" s="610"/>
      <c r="DL36" s="614">
        <v>567518</v>
      </c>
      <c r="DM36" s="609"/>
      <c r="DN36" s="609"/>
      <c r="DO36" s="609"/>
      <c r="DP36" s="609"/>
      <c r="DQ36" s="609"/>
      <c r="DR36" s="609"/>
      <c r="DS36" s="609"/>
      <c r="DT36" s="609"/>
      <c r="DU36" s="609"/>
      <c r="DV36" s="610"/>
      <c r="DW36" s="611">
        <v>8.8000000000000007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97489</v>
      </c>
      <c r="S37" s="609"/>
      <c r="T37" s="609"/>
      <c r="U37" s="609"/>
      <c r="V37" s="609"/>
      <c r="W37" s="609"/>
      <c r="X37" s="609"/>
      <c r="Y37" s="610"/>
      <c r="Z37" s="646">
        <v>0.9</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259506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10765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14052</v>
      </c>
      <c r="CS37" s="621"/>
      <c r="CT37" s="621"/>
      <c r="CU37" s="621"/>
      <c r="CV37" s="621"/>
      <c r="CW37" s="621"/>
      <c r="CX37" s="621"/>
      <c r="CY37" s="622"/>
      <c r="CZ37" s="611">
        <v>0.1</v>
      </c>
      <c r="DA37" s="623"/>
      <c r="DB37" s="623"/>
      <c r="DC37" s="624"/>
      <c r="DD37" s="614">
        <v>14052</v>
      </c>
      <c r="DE37" s="621"/>
      <c r="DF37" s="621"/>
      <c r="DG37" s="621"/>
      <c r="DH37" s="621"/>
      <c r="DI37" s="621"/>
      <c r="DJ37" s="621"/>
      <c r="DK37" s="622"/>
      <c r="DL37" s="614">
        <v>14052</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919949</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98814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678461</v>
      </c>
      <c r="CS38" s="609"/>
      <c r="CT38" s="609"/>
      <c r="CU38" s="609"/>
      <c r="CV38" s="609"/>
      <c r="CW38" s="609"/>
      <c r="CX38" s="609"/>
      <c r="CY38" s="610"/>
      <c r="CZ38" s="611">
        <v>6.4</v>
      </c>
      <c r="DA38" s="623"/>
      <c r="DB38" s="623"/>
      <c r="DC38" s="624"/>
      <c r="DD38" s="614">
        <v>574692</v>
      </c>
      <c r="DE38" s="609"/>
      <c r="DF38" s="609"/>
      <c r="DG38" s="609"/>
      <c r="DH38" s="609"/>
      <c r="DI38" s="609"/>
      <c r="DJ38" s="609"/>
      <c r="DK38" s="610"/>
      <c r="DL38" s="614">
        <v>540844</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69251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1354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410769</v>
      </c>
      <c r="CS39" s="621"/>
      <c r="CT39" s="621"/>
      <c r="CU39" s="621"/>
      <c r="CV39" s="621"/>
      <c r="CW39" s="621"/>
      <c r="CX39" s="621"/>
      <c r="CY39" s="622"/>
      <c r="CZ39" s="611">
        <v>3.9</v>
      </c>
      <c r="DA39" s="623"/>
      <c r="DB39" s="623"/>
      <c r="DC39" s="624"/>
      <c r="DD39" s="614">
        <v>305682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11249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18561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14930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11241516</v>
      </c>
      <c r="S41" s="633"/>
      <c r="T41" s="633"/>
      <c r="U41" s="633"/>
      <c r="V41" s="633"/>
      <c r="W41" s="633"/>
      <c r="X41" s="633"/>
      <c r="Y41" s="636"/>
      <c r="Z41" s="637">
        <v>100</v>
      </c>
      <c r="AA41" s="637"/>
      <c r="AB41" s="637"/>
      <c r="AC41" s="637"/>
      <c r="AD41" s="638">
        <v>6414726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133347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526553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2161451</v>
      </c>
      <c r="CS42" s="621"/>
      <c r="CT42" s="621"/>
      <c r="CU42" s="621"/>
      <c r="CV42" s="621"/>
      <c r="CW42" s="621"/>
      <c r="CX42" s="621"/>
      <c r="CY42" s="622"/>
      <c r="CZ42" s="611">
        <v>20.5</v>
      </c>
      <c r="DA42" s="623"/>
      <c r="DB42" s="623"/>
      <c r="DC42" s="624"/>
      <c r="DD42" s="614">
        <v>381097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46742</v>
      </c>
      <c r="CS43" s="621"/>
      <c r="CT43" s="621"/>
      <c r="CU43" s="621"/>
      <c r="CV43" s="621"/>
      <c r="CW43" s="621"/>
      <c r="CX43" s="621"/>
      <c r="CY43" s="622"/>
      <c r="CZ43" s="611">
        <v>0.4</v>
      </c>
      <c r="DA43" s="623"/>
      <c r="DB43" s="623"/>
      <c r="DC43" s="624"/>
      <c r="DD43" s="614">
        <v>46742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1877896</v>
      </c>
      <c r="CS44" s="609"/>
      <c r="CT44" s="609"/>
      <c r="CU44" s="609"/>
      <c r="CV44" s="609"/>
      <c r="CW44" s="609"/>
      <c r="CX44" s="609"/>
      <c r="CY44" s="610"/>
      <c r="CZ44" s="611">
        <v>17.899999999999999</v>
      </c>
      <c r="DA44" s="612"/>
      <c r="DB44" s="612"/>
      <c r="DC44" s="613"/>
      <c r="DD44" s="614">
        <v>336837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676681</v>
      </c>
      <c r="CS45" s="621"/>
      <c r="CT45" s="621"/>
      <c r="CU45" s="621"/>
      <c r="CV45" s="621"/>
      <c r="CW45" s="621"/>
      <c r="CX45" s="621"/>
      <c r="CY45" s="622"/>
      <c r="CZ45" s="611">
        <v>6.4</v>
      </c>
      <c r="DA45" s="623"/>
      <c r="DB45" s="623"/>
      <c r="DC45" s="624"/>
      <c r="DD45" s="614">
        <v>31930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1117610</v>
      </c>
      <c r="CS46" s="609"/>
      <c r="CT46" s="609"/>
      <c r="CU46" s="609"/>
      <c r="CV46" s="609"/>
      <c r="CW46" s="609"/>
      <c r="CX46" s="609"/>
      <c r="CY46" s="610"/>
      <c r="CZ46" s="611">
        <v>10.6</v>
      </c>
      <c r="DA46" s="612"/>
      <c r="DB46" s="612"/>
      <c r="DC46" s="613"/>
      <c r="DD46" s="614">
        <v>299481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283555</v>
      </c>
      <c r="CS47" s="621"/>
      <c r="CT47" s="621"/>
      <c r="CU47" s="621"/>
      <c r="CV47" s="621"/>
      <c r="CW47" s="621"/>
      <c r="CX47" s="621"/>
      <c r="CY47" s="622"/>
      <c r="CZ47" s="611">
        <v>2.7</v>
      </c>
      <c r="DA47" s="623"/>
      <c r="DB47" s="623"/>
      <c r="DC47" s="624"/>
      <c r="DD47" s="614">
        <v>44260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10519252</v>
      </c>
      <c r="CS49" s="593"/>
      <c r="CT49" s="593"/>
      <c r="CU49" s="593"/>
      <c r="CV49" s="593"/>
      <c r="CW49" s="593"/>
      <c r="CX49" s="593"/>
      <c r="CY49" s="594"/>
      <c r="CZ49" s="595">
        <v>100</v>
      </c>
      <c r="DA49" s="596"/>
      <c r="DB49" s="596"/>
      <c r="DC49" s="597"/>
      <c r="DD49" s="598">
        <v>7264970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gpbs3+Z9/kN+OyJANLRYSegvMFMjtEM3TsG4SRwhtYZJyuO2BU64BAPq1SKm9iD4JEXD0aVtFBXd6sH7+cFhA==" saltValue="nMIAMj5+ECYUCUoZKjBe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11116</v>
      </c>
      <c r="R7" s="1090"/>
      <c r="S7" s="1090"/>
      <c r="T7" s="1090"/>
      <c r="U7" s="1090"/>
      <c r="V7" s="1090">
        <v>10398</v>
      </c>
      <c r="W7" s="1090"/>
      <c r="X7" s="1090"/>
      <c r="Y7" s="1090"/>
      <c r="Z7" s="1090"/>
      <c r="AA7" s="1090">
        <v>717</v>
      </c>
      <c r="AB7" s="1090"/>
      <c r="AC7" s="1090"/>
      <c r="AD7" s="1090"/>
      <c r="AE7" s="1091"/>
      <c r="AF7" s="1092">
        <v>576</v>
      </c>
      <c r="AG7" s="1093"/>
      <c r="AH7" s="1093"/>
      <c r="AI7" s="1093"/>
      <c r="AJ7" s="1094"/>
      <c r="AK7" s="1095"/>
      <c r="AL7" s="1096"/>
      <c r="AM7" s="1096"/>
      <c r="AN7" s="1096"/>
      <c r="AO7" s="1096"/>
      <c r="AP7" s="1096">
        <v>12663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-15</v>
      </c>
      <c r="CI7" s="1084"/>
      <c r="CJ7" s="1084"/>
      <c r="CK7" s="1084"/>
      <c r="CL7" s="1085"/>
      <c r="CM7" s="1083">
        <v>-42</v>
      </c>
      <c r="CN7" s="1084"/>
      <c r="CO7" s="1084"/>
      <c r="CP7" s="1084"/>
      <c r="CQ7" s="1085"/>
      <c r="CR7" s="1083">
        <v>4</v>
      </c>
      <c r="CS7" s="1084"/>
      <c r="CT7" s="1084"/>
      <c r="CU7" s="1084"/>
      <c r="CV7" s="1085"/>
      <c r="CW7" s="1083" t="s">
        <v>489</v>
      </c>
      <c r="CX7" s="1084"/>
      <c r="CY7" s="1084"/>
      <c r="CZ7" s="1084"/>
      <c r="DA7" s="1085"/>
      <c r="DB7" s="1083">
        <v>270</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168</v>
      </c>
      <c r="R8" s="1026"/>
      <c r="S8" s="1026"/>
      <c r="T8" s="1026"/>
      <c r="U8" s="1026"/>
      <c r="V8" s="1026">
        <v>163</v>
      </c>
      <c r="W8" s="1026"/>
      <c r="X8" s="1026"/>
      <c r="Y8" s="1026"/>
      <c r="Z8" s="1026"/>
      <c r="AA8" s="1026">
        <v>5</v>
      </c>
      <c r="AB8" s="1026"/>
      <c r="AC8" s="1026"/>
      <c r="AD8" s="1026"/>
      <c r="AE8" s="1027"/>
      <c r="AF8" s="1022">
        <v>4</v>
      </c>
      <c r="AG8" s="1023"/>
      <c r="AH8" s="1023"/>
      <c r="AI8" s="1023"/>
      <c r="AJ8" s="1024"/>
      <c r="AK8" s="1067">
        <v>27</v>
      </c>
      <c r="AL8" s="1068"/>
      <c r="AM8" s="1068"/>
      <c r="AN8" s="1068"/>
      <c r="AO8" s="1068"/>
      <c r="AP8" s="1068" t="s">
        <v>489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3</v>
      </c>
      <c r="CI8" s="977"/>
      <c r="CJ8" s="977"/>
      <c r="CK8" s="977"/>
      <c r="CL8" s="978"/>
      <c r="CM8" s="976">
        <v>12</v>
      </c>
      <c r="CN8" s="977"/>
      <c r="CO8" s="977"/>
      <c r="CP8" s="977"/>
      <c r="CQ8" s="978"/>
      <c r="CR8" s="976">
        <v>2</v>
      </c>
      <c r="CS8" s="977"/>
      <c r="CT8" s="977"/>
      <c r="CU8" s="977"/>
      <c r="CV8" s="978"/>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-1</v>
      </c>
      <c r="CI9" s="977"/>
      <c r="CJ9" s="977"/>
      <c r="CK9" s="977"/>
      <c r="CL9" s="978"/>
      <c r="CM9" s="976">
        <v>9</v>
      </c>
      <c r="CN9" s="977"/>
      <c r="CO9" s="977"/>
      <c r="CP9" s="977"/>
      <c r="CQ9" s="978"/>
      <c r="CR9" s="976">
        <v>4</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11241</v>
      </c>
      <c r="R23" s="1048"/>
      <c r="S23" s="1048"/>
      <c r="T23" s="1048"/>
      <c r="U23" s="1048"/>
      <c r="V23" s="1048">
        <v>10519</v>
      </c>
      <c r="W23" s="1048"/>
      <c r="X23" s="1048"/>
      <c r="Y23" s="1048"/>
      <c r="Z23" s="1048"/>
      <c r="AA23" s="1048">
        <v>722</v>
      </c>
      <c r="AB23" s="1048"/>
      <c r="AC23" s="1048"/>
      <c r="AD23" s="1048"/>
      <c r="AE23" s="1055"/>
      <c r="AF23" s="1056">
        <v>580</v>
      </c>
      <c r="AG23" s="1048"/>
      <c r="AH23" s="1048"/>
      <c r="AI23" s="1048"/>
      <c r="AJ23" s="1057"/>
      <c r="AK23" s="1058"/>
      <c r="AL23" s="1059"/>
      <c r="AM23" s="1059"/>
      <c r="AN23" s="1059"/>
      <c r="AO23" s="1059"/>
      <c r="AP23" s="1048">
        <v>12663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852</v>
      </c>
      <c r="R28" s="1038"/>
      <c r="S28" s="1038"/>
      <c r="T28" s="1038"/>
      <c r="U28" s="1038"/>
      <c r="V28" s="1038">
        <v>830</v>
      </c>
      <c r="W28" s="1038"/>
      <c r="X28" s="1038"/>
      <c r="Y28" s="1038"/>
      <c r="Z28" s="1038"/>
      <c r="AA28" s="1038">
        <v>22</v>
      </c>
      <c r="AB28" s="1038"/>
      <c r="AC28" s="1038"/>
      <c r="AD28" s="1038"/>
      <c r="AE28" s="1039"/>
      <c r="AF28" s="1040">
        <v>22</v>
      </c>
      <c r="AG28" s="1038"/>
      <c r="AH28" s="1038"/>
      <c r="AI28" s="1038"/>
      <c r="AJ28" s="1041"/>
      <c r="AK28" s="1029">
        <v>73</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649</v>
      </c>
      <c r="R29" s="1026"/>
      <c r="S29" s="1026"/>
      <c r="T29" s="1026"/>
      <c r="U29" s="1026"/>
      <c r="V29" s="1026">
        <v>419</v>
      </c>
      <c r="W29" s="1026"/>
      <c r="X29" s="1026"/>
      <c r="Y29" s="1026"/>
      <c r="Z29" s="1026"/>
      <c r="AA29" s="1026">
        <v>230</v>
      </c>
      <c r="AB29" s="1026"/>
      <c r="AC29" s="1026"/>
      <c r="AD29" s="1026"/>
      <c r="AE29" s="1027"/>
      <c r="AF29" s="1022">
        <v>230</v>
      </c>
      <c r="AG29" s="1023"/>
      <c r="AH29" s="1023"/>
      <c r="AI29" s="1023"/>
      <c r="AJ29" s="1024"/>
      <c r="AK29" s="967">
        <v>61</v>
      </c>
      <c r="AL29" s="958"/>
      <c r="AM29" s="958"/>
      <c r="AN29" s="958"/>
      <c r="AO29" s="958"/>
      <c r="AP29" s="958">
        <v>120</v>
      </c>
      <c r="AQ29" s="958"/>
      <c r="AR29" s="958"/>
      <c r="AS29" s="958"/>
      <c r="AT29" s="958"/>
      <c r="AU29" s="958">
        <v>18</v>
      </c>
      <c r="AV29" s="958"/>
      <c r="AW29" s="958"/>
      <c r="AX29" s="958"/>
      <c r="AY29" s="958"/>
      <c r="AZ29" s="1028" t="s">
        <v>489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1879</v>
      </c>
      <c r="R30" s="1026"/>
      <c r="S30" s="1026"/>
      <c r="T30" s="1026"/>
      <c r="U30" s="1026"/>
      <c r="V30" s="1026">
        <v>1784</v>
      </c>
      <c r="W30" s="1026"/>
      <c r="X30" s="1026"/>
      <c r="Y30" s="1026"/>
      <c r="Z30" s="1026"/>
      <c r="AA30" s="1026">
        <v>95</v>
      </c>
      <c r="AB30" s="1026"/>
      <c r="AC30" s="1026"/>
      <c r="AD30" s="1026"/>
      <c r="AE30" s="1027"/>
      <c r="AF30" s="1022">
        <v>95</v>
      </c>
      <c r="AG30" s="1023"/>
      <c r="AH30" s="1023"/>
      <c r="AI30" s="1023"/>
      <c r="AJ30" s="1024"/>
      <c r="AK30" s="967">
        <v>256</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206</v>
      </c>
      <c r="R31" s="1026"/>
      <c r="S31" s="1026"/>
      <c r="T31" s="1026"/>
      <c r="U31" s="1026"/>
      <c r="V31" s="1026">
        <v>201</v>
      </c>
      <c r="W31" s="1026"/>
      <c r="X31" s="1026"/>
      <c r="Y31" s="1026"/>
      <c r="Z31" s="1026"/>
      <c r="AA31" s="1026">
        <v>5</v>
      </c>
      <c r="AB31" s="1026"/>
      <c r="AC31" s="1026"/>
      <c r="AD31" s="1026"/>
      <c r="AE31" s="1027"/>
      <c r="AF31" s="1022">
        <v>5</v>
      </c>
      <c r="AG31" s="1023"/>
      <c r="AH31" s="1023"/>
      <c r="AI31" s="1023"/>
      <c r="AJ31" s="1024"/>
      <c r="AK31" s="967">
        <v>74</v>
      </c>
      <c r="AL31" s="958"/>
      <c r="AM31" s="958"/>
      <c r="AN31" s="958"/>
      <c r="AO31" s="958"/>
      <c r="AP31" s="958" t="s">
        <v>489</v>
      </c>
      <c r="AQ31" s="958"/>
      <c r="AR31" s="958"/>
      <c r="AS31" s="958"/>
      <c r="AT31" s="958"/>
      <c r="AU31" s="958" t="s">
        <v>489</v>
      </c>
      <c r="AV31" s="958"/>
      <c r="AW31" s="958"/>
      <c r="AX31" s="958"/>
      <c r="AY31" s="958"/>
      <c r="AZ31" s="1028" t="s">
        <v>489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482</v>
      </c>
      <c r="R32" s="1026"/>
      <c r="S32" s="1026"/>
      <c r="T32" s="1026"/>
      <c r="U32" s="1026"/>
      <c r="V32" s="1026">
        <v>600</v>
      </c>
      <c r="W32" s="1026"/>
      <c r="X32" s="1026"/>
      <c r="Y32" s="1026"/>
      <c r="Z32" s="1026"/>
      <c r="AA32" s="1026">
        <v>-118</v>
      </c>
      <c r="AB32" s="1026"/>
      <c r="AC32" s="1026"/>
      <c r="AD32" s="1026"/>
      <c r="AE32" s="1027"/>
      <c r="AF32" s="1022">
        <v>247</v>
      </c>
      <c r="AG32" s="1023"/>
      <c r="AH32" s="1023"/>
      <c r="AI32" s="1023"/>
      <c r="AJ32" s="1024"/>
      <c r="AK32" s="967">
        <v>261</v>
      </c>
      <c r="AL32" s="958"/>
      <c r="AM32" s="958"/>
      <c r="AN32" s="958"/>
      <c r="AO32" s="958"/>
      <c r="AP32" s="958">
        <v>51</v>
      </c>
      <c r="AQ32" s="958"/>
      <c r="AR32" s="958"/>
      <c r="AS32" s="958"/>
      <c r="AT32" s="958"/>
      <c r="AU32" s="958">
        <v>48</v>
      </c>
      <c r="AV32" s="958"/>
      <c r="AW32" s="958"/>
      <c r="AX32" s="958"/>
      <c r="AY32" s="958"/>
      <c r="AZ32" s="1028" t="s">
        <v>489</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29</v>
      </c>
      <c r="R33" s="1026"/>
      <c r="S33" s="1026"/>
      <c r="T33" s="1026"/>
      <c r="U33" s="1026"/>
      <c r="V33" s="1026">
        <v>25</v>
      </c>
      <c r="W33" s="1026"/>
      <c r="X33" s="1026"/>
      <c r="Y33" s="1026"/>
      <c r="Z33" s="1026"/>
      <c r="AA33" s="1026">
        <v>4</v>
      </c>
      <c r="AB33" s="1026"/>
      <c r="AC33" s="1026"/>
      <c r="AD33" s="1026"/>
      <c r="AE33" s="1027"/>
      <c r="AF33" s="1022">
        <v>48</v>
      </c>
      <c r="AG33" s="1023"/>
      <c r="AH33" s="1023"/>
      <c r="AI33" s="1023"/>
      <c r="AJ33" s="1024"/>
      <c r="AK33" s="967" t="s">
        <v>489</v>
      </c>
      <c r="AL33" s="958"/>
      <c r="AM33" s="958"/>
      <c r="AN33" s="958"/>
      <c r="AO33" s="958"/>
      <c r="AP33" s="958">
        <v>76</v>
      </c>
      <c r="AQ33" s="958"/>
      <c r="AR33" s="958"/>
      <c r="AS33" s="958"/>
      <c r="AT33" s="958"/>
      <c r="AU33" s="958" t="s">
        <v>489</v>
      </c>
      <c r="AV33" s="958"/>
      <c r="AW33" s="958"/>
      <c r="AX33" s="958"/>
      <c r="AY33" s="958"/>
      <c r="AZ33" s="1028" t="s">
        <v>489</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172</v>
      </c>
      <c r="R34" s="1026"/>
      <c r="S34" s="1026"/>
      <c r="T34" s="1026"/>
      <c r="U34" s="1026"/>
      <c r="V34" s="1026">
        <v>199</v>
      </c>
      <c r="W34" s="1026"/>
      <c r="X34" s="1026"/>
      <c r="Y34" s="1026"/>
      <c r="Z34" s="1026"/>
      <c r="AA34" s="1026">
        <v>-27</v>
      </c>
      <c r="AB34" s="1026"/>
      <c r="AC34" s="1026"/>
      <c r="AD34" s="1026"/>
      <c r="AE34" s="1027"/>
      <c r="AF34" s="1022">
        <v>52</v>
      </c>
      <c r="AG34" s="1023"/>
      <c r="AH34" s="1023"/>
      <c r="AI34" s="1023"/>
      <c r="AJ34" s="1024"/>
      <c r="AK34" s="967">
        <v>69</v>
      </c>
      <c r="AL34" s="958"/>
      <c r="AM34" s="958"/>
      <c r="AN34" s="958"/>
      <c r="AO34" s="958"/>
      <c r="AP34" s="958">
        <v>833</v>
      </c>
      <c r="AQ34" s="958"/>
      <c r="AR34" s="958"/>
      <c r="AS34" s="958"/>
      <c r="AT34" s="958"/>
      <c r="AU34" s="958">
        <v>598</v>
      </c>
      <c r="AV34" s="958"/>
      <c r="AW34" s="958"/>
      <c r="AX34" s="958"/>
      <c r="AY34" s="958"/>
      <c r="AZ34" s="1028" t="s">
        <v>489</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175</v>
      </c>
      <c r="R35" s="1026"/>
      <c r="S35" s="1026"/>
      <c r="T35" s="1026"/>
      <c r="U35" s="1026"/>
      <c r="V35" s="1026">
        <v>202</v>
      </c>
      <c r="W35" s="1026"/>
      <c r="X35" s="1026"/>
      <c r="Y35" s="1026"/>
      <c r="Z35" s="1026"/>
      <c r="AA35" s="1026">
        <v>-27</v>
      </c>
      <c r="AB35" s="1026"/>
      <c r="AC35" s="1026"/>
      <c r="AD35" s="1026"/>
      <c r="AE35" s="1027"/>
      <c r="AF35" s="1022">
        <v>25</v>
      </c>
      <c r="AG35" s="1023"/>
      <c r="AH35" s="1023"/>
      <c r="AI35" s="1023"/>
      <c r="AJ35" s="1024"/>
      <c r="AK35" s="967">
        <v>99</v>
      </c>
      <c r="AL35" s="958"/>
      <c r="AM35" s="958"/>
      <c r="AN35" s="958"/>
      <c r="AO35" s="958"/>
      <c r="AP35" s="958">
        <v>326</v>
      </c>
      <c r="AQ35" s="958"/>
      <c r="AR35" s="958"/>
      <c r="AS35" s="958"/>
      <c r="AT35" s="958"/>
      <c r="AU35" s="958">
        <v>304</v>
      </c>
      <c r="AV35" s="958"/>
      <c r="AW35" s="958"/>
      <c r="AX35" s="958"/>
      <c r="AY35" s="958"/>
      <c r="AZ35" s="1028" t="s">
        <v>489</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725</v>
      </c>
      <c r="AG63" s="946"/>
      <c r="AH63" s="946"/>
      <c r="AI63" s="946"/>
      <c r="AJ63" s="1009"/>
      <c r="AK63" s="1010"/>
      <c r="AL63" s="950"/>
      <c r="AM63" s="950"/>
      <c r="AN63" s="950"/>
      <c r="AO63" s="950"/>
      <c r="AP63" s="946">
        <v>1406</v>
      </c>
      <c r="AQ63" s="946"/>
      <c r="AR63" s="946"/>
      <c r="AS63" s="946"/>
      <c r="AT63" s="946"/>
      <c r="AU63" s="946">
        <v>968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180</v>
      </c>
      <c r="R68" s="969"/>
      <c r="S68" s="969"/>
      <c r="T68" s="969"/>
      <c r="U68" s="969"/>
      <c r="V68" s="969">
        <v>169</v>
      </c>
      <c r="W68" s="969"/>
      <c r="X68" s="969"/>
      <c r="Y68" s="969"/>
      <c r="Z68" s="969"/>
      <c r="AA68" s="969">
        <v>11</v>
      </c>
      <c r="AB68" s="969"/>
      <c r="AC68" s="969"/>
      <c r="AD68" s="969"/>
      <c r="AE68" s="969"/>
      <c r="AF68" s="969">
        <v>11</v>
      </c>
      <c r="AG68" s="969"/>
      <c r="AH68" s="969"/>
      <c r="AI68" s="969"/>
      <c r="AJ68" s="969"/>
      <c r="AK68" s="969" t="s">
        <v>489</v>
      </c>
      <c r="AL68" s="969"/>
      <c r="AM68" s="969"/>
      <c r="AN68" s="969"/>
      <c r="AO68" s="969"/>
      <c r="AP68" s="969" t="s">
        <v>489</v>
      </c>
      <c r="AQ68" s="969"/>
      <c r="AR68" s="969"/>
      <c r="AS68" s="969"/>
      <c r="AT68" s="969"/>
      <c r="AU68" s="969" t="s">
        <v>489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4917</v>
      </c>
      <c r="R69" s="958"/>
      <c r="S69" s="958"/>
      <c r="T69" s="958"/>
      <c r="U69" s="958"/>
      <c r="V69" s="958">
        <v>4349</v>
      </c>
      <c r="W69" s="958"/>
      <c r="X69" s="958"/>
      <c r="Y69" s="958"/>
      <c r="Z69" s="958"/>
      <c r="AA69" s="958">
        <v>568</v>
      </c>
      <c r="AB69" s="958"/>
      <c r="AC69" s="958"/>
      <c r="AD69" s="958"/>
      <c r="AE69" s="958"/>
      <c r="AF69" s="958">
        <v>568</v>
      </c>
      <c r="AG69" s="958"/>
      <c r="AH69" s="958"/>
      <c r="AI69" s="958"/>
      <c r="AJ69" s="958"/>
      <c r="AK69" s="958" t="s">
        <v>489</v>
      </c>
      <c r="AL69" s="958"/>
      <c r="AM69" s="958"/>
      <c r="AN69" s="958"/>
      <c r="AO69" s="958"/>
      <c r="AP69" s="958" t="s">
        <v>489</v>
      </c>
      <c r="AQ69" s="958"/>
      <c r="AR69" s="958"/>
      <c r="AS69" s="958"/>
      <c r="AT69" s="958"/>
      <c r="AU69" s="958" t="s">
        <v>489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96</v>
      </c>
      <c r="R70" s="958"/>
      <c r="S70" s="958"/>
      <c r="T70" s="958"/>
      <c r="U70" s="958"/>
      <c r="V70" s="958">
        <v>63</v>
      </c>
      <c r="W70" s="958"/>
      <c r="X70" s="958"/>
      <c r="Y70" s="958"/>
      <c r="Z70" s="958"/>
      <c r="AA70" s="958">
        <v>33</v>
      </c>
      <c r="AB70" s="958"/>
      <c r="AC70" s="958"/>
      <c r="AD70" s="958"/>
      <c r="AE70" s="958"/>
      <c r="AF70" s="958">
        <v>33</v>
      </c>
      <c r="AG70" s="958"/>
      <c r="AH70" s="958"/>
      <c r="AI70" s="958"/>
      <c r="AJ70" s="958"/>
      <c r="AK70" s="958" t="s">
        <v>489</v>
      </c>
      <c r="AL70" s="958"/>
      <c r="AM70" s="958"/>
      <c r="AN70" s="958"/>
      <c r="AO70" s="958"/>
      <c r="AP70" s="958" t="s">
        <v>489</v>
      </c>
      <c r="AQ70" s="958"/>
      <c r="AR70" s="958"/>
      <c r="AS70" s="958"/>
      <c r="AT70" s="958"/>
      <c r="AU70" s="958" t="s">
        <v>489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2</v>
      </c>
      <c r="R71" s="958"/>
      <c r="S71" s="958"/>
      <c r="T71" s="958"/>
      <c r="U71" s="958"/>
      <c r="V71" s="958">
        <v>1</v>
      </c>
      <c r="W71" s="958"/>
      <c r="X71" s="958"/>
      <c r="Y71" s="958"/>
      <c r="Z71" s="958"/>
      <c r="AA71" s="958">
        <v>1</v>
      </c>
      <c r="AB71" s="958"/>
      <c r="AC71" s="958"/>
      <c r="AD71" s="958"/>
      <c r="AE71" s="958"/>
      <c r="AF71" s="958">
        <v>1</v>
      </c>
      <c r="AG71" s="958"/>
      <c r="AH71" s="958"/>
      <c r="AI71" s="958"/>
      <c r="AJ71" s="958"/>
      <c r="AK71" s="958" t="s">
        <v>489</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75</v>
      </c>
      <c r="R72" s="958"/>
      <c r="S72" s="958"/>
      <c r="T72" s="958"/>
      <c r="U72" s="958"/>
      <c r="V72" s="958">
        <v>68</v>
      </c>
      <c r="W72" s="958"/>
      <c r="X72" s="958"/>
      <c r="Y72" s="958"/>
      <c r="Z72" s="958"/>
      <c r="AA72" s="958">
        <v>7</v>
      </c>
      <c r="AB72" s="958"/>
      <c r="AC72" s="958"/>
      <c r="AD72" s="958"/>
      <c r="AE72" s="958"/>
      <c r="AF72" s="958">
        <v>7</v>
      </c>
      <c r="AG72" s="958"/>
      <c r="AH72" s="958"/>
      <c r="AI72" s="958"/>
      <c r="AJ72" s="958"/>
      <c r="AK72" s="958" t="s">
        <v>489</v>
      </c>
      <c r="AL72" s="958"/>
      <c r="AM72" s="958"/>
      <c r="AN72" s="958"/>
      <c r="AO72" s="958"/>
      <c r="AP72" s="958" t="s">
        <v>489</v>
      </c>
      <c r="AQ72" s="958"/>
      <c r="AR72" s="958"/>
      <c r="AS72" s="958"/>
      <c r="AT72" s="958"/>
      <c r="AU72" s="958" t="s">
        <v>489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143031</v>
      </c>
      <c r="R73" s="958"/>
      <c r="S73" s="958"/>
      <c r="T73" s="958"/>
      <c r="U73" s="958"/>
      <c r="V73" s="958">
        <v>140009</v>
      </c>
      <c r="W73" s="958"/>
      <c r="X73" s="958"/>
      <c r="Y73" s="958"/>
      <c r="Z73" s="958"/>
      <c r="AA73" s="958">
        <v>3022</v>
      </c>
      <c r="AB73" s="958"/>
      <c r="AC73" s="958"/>
      <c r="AD73" s="958"/>
      <c r="AE73" s="958"/>
      <c r="AF73" s="958">
        <v>3022</v>
      </c>
      <c r="AG73" s="958"/>
      <c r="AH73" s="958"/>
      <c r="AI73" s="958"/>
      <c r="AJ73" s="958"/>
      <c r="AK73" s="958">
        <v>17</v>
      </c>
      <c r="AL73" s="958"/>
      <c r="AM73" s="958"/>
      <c r="AN73" s="958"/>
      <c r="AO73" s="958"/>
      <c r="AP73" s="958" t="s">
        <v>489</v>
      </c>
      <c r="AQ73" s="958"/>
      <c r="AR73" s="958"/>
      <c r="AS73" s="958"/>
      <c r="AT73" s="958"/>
      <c r="AU73" s="958" t="s">
        <v>489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3642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c r="CX102" s="940"/>
      <c r="CY102" s="940"/>
      <c r="CZ102" s="940"/>
      <c r="DA102" s="941"/>
      <c r="DB102" s="939">
        <v>270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1518065</v>
      </c>
      <c r="AB110" s="876"/>
      <c r="AC110" s="876"/>
      <c r="AD110" s="876"/>
      <c r="AE110" s="877"/>
      <c r="AF110" s="878">
        <v>1468808</v>
      </c>
      <c r="AG110" s="876"/>
      <c r="AH110" s="876"/>
      <c r="AI110" s="876"/>
      <c r="AJ110" s="877"/>
      <c r="AK110" s="878">
        <v>1448645</v>
      </c>
      <c r="AL110" s="876"/>
      <c r="AM110" s="876"/>
      <c r="AN110" s="876"/>
      <c r="AO110" s="877"/>
      <c r="AP110" s="879">
        <v>27.2</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13507868</v>
      </c>
      <c r="BR110" s="829"/>
      <c r="BS110" s="829"/>
      <c r="BT110" s="829"/>
      <c r="BU110" s="829"/>
      <c r="BV110" s="829">
        <v>13153071</v>
      </c>
      <c r="BW110" s="829"/>
      <c r="BX110" s="829"/>
      <c r="BY110" s="829"/>
      <c r="BZ110" s="829"/>
      <c r="CA110" s="829">
        <v>12663212</v>
      </c>
      <c r="CB110" s="829"/>
      <c r="CC110" s="829"/>
      <c r="CD110" s="829"/>
      <c r="CE110" s="829"/>
      <c r="CF110" s="853">
        <v>238.2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1051692</v>
      </c>
      <c r="BR112" s="804"/>
      <c r="BS112" s="804"/>
      <c r="BT112" s="804"/>
      <c r="BU112" s="804"/>
      <c r="BV112" s="804">
        <v>955113</v>
      </c>
      <c r="BW112" s="804"/>
      <c r="BX112" s="804"/>
      <c r="BY112" s="804"/>
      <c r="BZ112" s="804"/>
      <c r="CA112" s="804">
        <v>968188</v>
      </c>
      <c r="CB112" s="804"/>
      <c r="CC112" s="804"/>
      <c r="CD112" s="804"/>
      <c r="CE112" s="804"/>
      <c r="CF112" s="862">
        <v>18.2</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164421</v>
      </c>
      <c r="AB113" s="906"/>
      <c r="AC113" s="906"/>
      <c r="AD113" s="906"/>
      <c r="AE113" s="907"/>
      <c r="AF113" s="908">
        <v>153512</v>
      </c>
      <c r="AG113" s="906"/>
      <c r="AH113" s="906"/>
      <c r="AI113" s="906"/>
      <c r="AJ113" s="907"/>
      <c r="AK113" s="908">
        <v>145940</v>
      </c>
      <c r="AL113" s="906"/>
      <c r="AM113" s="906"/>
      <c r="AN113" s="906"/>
      <c r="AO113" s="907"/>
      <c r="AP113" s="909">
        <v>2.7</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877560</v>
      </c>
      <c r="BR114" s="804"/>
      <c r="BS114" s="804"/>
      <c r="BT114" s="804"/>
      <c r="BU114" s="804"/>
      <c r="BV114" s="804">
        <v>774783</v>
      </c>
      <c r="BW114" s="804"/>
      <c r="BX114" s="804"/>
      <c r="BY114" s="804"/>
      <c r="BZ114" s="804"/>
      <c r="CA114" s="804">
        <v>729302</v>
      </c>
      <c r="CB114" s="804"/>
      <c r="CC114" s="804"/>
      <c r="CD114" s="804"/>
      <c r="CE114" s="804"/>
      <c r="CF114" s="862">
        <v>13.7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1682486</v>
      </c>
      <c r="AB117" s="890"/>
      <c r="AC117" s="890"/>
      <c r="AD117" s="890"/>
      <c r="AE117" s="891"/>
      <c r="AF117" s="892">
        <v>1622320</v>
      </c>
      <c r="AG117" s="890"/>
      <c r="AH117" s="890"/>
      <c r="AI117" s="890"/>
      <c r="AJ117" s="891"/>
      <c r="AK117" s="892">
        <v>1594585</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15437120</v>
      </c>
      <c r="BR119" s="832"/>
      <c r="BS119" s="832"/>
      <c r="BT119" s="832"/>
      <c r="BU119" s="832"/>
      <c r="BV119" s="832">
        <v>14882967</v>
      </c>
      <c r="BW119" s="832"/>
      <c r="BX119" s="832"/>
      <c r="BY119" s="832"/>
      <c r="BZ119" s="832"/>
      <c r="CA119" s="832">
        <v>14360702</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8539095</v>
      </c>
      <c r="BR120" s="829"/>
      <c r="BS120" s="829"/>
      <c r="BT120" s="829"/>
      <c r="BU120" s="829"/>
      <c r="BV120" s="829">
        <v>10140395</v>
      </c>
      <c r="BW120" s="829"/>
      <c r="BX120" s="829"/>
      <c r="BY120" s="829"/>
      <c r="BZ120" s="829"/>
      <c r="CA120" s="829">
        <v>10342836</v>
      </c>
      <c r="CB120" s="829"/>
      <c r="CC120" s="829"/>
      <c r="CD120" s="829"/>
      <c r="CE120" s="829"/>
      <c r="CF120" s="853">
        <v>194.6</v>
      </c>
      <c r="CG120" s="854"/>
      <c r="CH120" s="854"/>
      <c r="CI120" s="854"/>
      <c r="CJ120" s="854"/>
      <c r="CK120" s="855" t="s">
        <v>448</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598124</v>
      </c>
      <c r="DR120" s="829"/>
      <c r="DS120" s="829"/>
      <c r="DT120" s="829"/>
      <c r="DU120" s="829"/>
      <c r="DV120" s="830">
        <v>11.3</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5955</v>
      </c>
      <c r="BR121" s="804"/>
      <c r="BS121" s="804"/>
      <c r="BT121" s="804"/>
      <c r="BU121" s="804"/>
      <c r="BV121" s="804">
        <v>5289</v>
      </c>
      <c r="BW121" s="804"/>
      <c r="BX121" s="804"/>
      <c r="BY121" s="804"/>
      <c r="BZ121" s="804"/>
      <c r="CA121" s="804">
        <v>5109</v>
      </c>
      <c r="CB121" s="804"/>
      <c r="CC121" s="804"/>
      <c r="CD121" s="804"/>
      <c r="CE121" s="804"/>
      <c r="CF121" s="862">
        <v>0.1</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304129</v>
      </c>
      <c r="DR121" s="804"/>
      <c r="DS121" s="804"/>
      <c r="DT121" s="804"/>
      <c r="DU121" s="804"/>
      <c r="DV121" s="781">
        <v>5.7</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11287638</v>
      </c>
      <c r="BR122" s="832"/>
      <c r="BS122" s="832"/>
      <c r="BT122" s="832"/>
      <c r="BU122" s="832"/>
      <c r="BV122" s="832">
        <v>10659305</v>
      </c>
      <c r="BW122" s="832"/>
      <c r="BX122" s="832"/>
      <c r="BY122" s="832"/>
      <c r="BZ122" s="832"/>
      <c r="CA122" s="832">
        <v>10227384</v>
      </c>
      <c r="CB122" s="832"/>
      <c r="CC122" s="832"/>
      <c r="CD122" s="832"/>
      <c r="CE122" s="832"/>
      <c r="CF122" s="833">
        <v>192.4</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147020</v>
      </c>
      <c r="DH122" s="804"/>
      <c r="DI122" s="804"/>
      <c r="DJ122" s="804"/>
      <c r="DK122" s="804"/>
      <c r="DL122" s="804">
        <v>99027</v>
      </c>
      <c r="DM122" s="804"/>
      <c r="DN122" s="804"/>
      <c r="DO122" s="804"/>
      <c r="DP122" s="804"/>
      <c r="DQ122" s="804">
        <v>47942</v>
      </c>
      <c r="DR122" s="804"/>
      <c r="DS122" s="804"/>
      <c r="DT122" s="804"/>
      <c r="DU122" s="804"/>
      <c r="DV122" s="781">
        <v>0.9</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19832688</v>
      </c>
      <c r="BR123" s="820"/>
      <c r="BS123" s="820"/>
      <c r="BT123" s="820"/>
      <c r="BU123" s="820"/>
      <c r="BV123" s="820">
        <v>20804989</v>
      </c>
      <c r="BW123" s="820"/>
      <c r="BX123" s="820"/>
      <c r="BY123" s="820"/>
      <c r="BZ123" s="820"/>
      <c r="CA123" s="820">
        <v>20575329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v>32356</v>
      </c>
      <c r="DH123" s="767"/>
      <c r="DI123" s="767"/>
      <c r="DJ123" s="767"/>
      <c r="DK123" s="768"/>
      <c r="DL123" s="769">
        <v>26019</v>
      </c>
      <c r="DM123" s="767"/>
      <c r="DN123" s="767"/>
      <c r="DO123" s="767"/>
      <c r="DP123" s="768"/>
      <c r="DQ123" s="769">
        <v>17993</v>
      </c>
      <c r="DR123" s="767"/>
      <c r="DS123" s="767"/>
      <c r="DT123" s="767"/>
      <c r="DU123" s="768"/>
      <c r="DV123" s="811">
        <v>0.3</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872316</v>
      </c>
      <c r="DH124" s="751"/>
      <c r="DI124" s="751"/>
      <c r="DJ124" s="751"/>
      <c r="DK124" s="752"/>
      <c r="DL124" s="753">
        <v>830067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1233</v>
      </c>
      <c r="AB128" s="788"/>
      <c r="AC128" s="788"/>
      <c r="AD128" s="788"/>
      <c r="AE128" s="789"/>
      <c r="AF128" s="790">
        <v>943</v>
      </c>
      <c r="AG128" s="788"/>
      <c r="AH128" s="788"/>
      <c r="AI128" s="788"/>
      <c r="AJ128" s="789"/>
      <c r="AK128" s="790">
        <v>1003</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14.25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6339431</v>
      </c>
      <c r="AB129" s="767"/>
      <c r="AC129" s="767"/>
      <c r="AD129" s="767"/>
      <c r="AE129" s="768"/>
      <c r="AF129" s="769">
        <v>6269348</v>
      </c>
      <c r="AG129" s="767"/>
      <c r="AH129" s="767"/>
      <c r="AI129" s="767"/>
      <c r="AJ129" s="768"/>
      <c r="AK129" s="769">
        <v>6460993</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19.25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1246201</v>
      </c>
      <c r="AB130" s="767"/>
      <c r="AC130" s="767"/>
      <c r="AD130" s="767"/>
      <c r="AE130" s="768"/>
      <c r="AF130" s="769">
        <v>1184857</v>
      </c>
      <c r="AG130" s="767"/>
      <c r="AH130" s="767"/>
      <c r="AI130" s="767"/>
      <c r="AJ130" s="768"/>
      <c r="AK130" s="769">
        <v>1144850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5093230</v>
      </c>
      <c r="AB131" s="751"/>
      <c r="AC131" s="751"/>
      <c r="AD131" s="751"/>
      <c r="AE131" s="752"/>
      <c r="AF131" s="753">
        <v>5084491</v>
      </c>
      <c r="AG131" s="751"/>
      <c r="AH131" s="751"/>
      <c r="AI131" s="751"/>
      <c r="AJ131" s="752"/>
      <c r="AK131" s="753">
        <v>5316143</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8.5417701539999999</v>
      </c>
      <c r="AB132" s="732"/>
      <c r="AC132" s="732"/>
      <c r="AD132" s="732"/>
      <c r="AE132" s="733"/>
      <c r="AF132" s="734">
        <v>8.5853234870000001</v>
      </c>
      <c r="AG132" s="732"/>
      <c r="AH132" s="732"/>
      <c r="AI132" s="732"/>
      <c r="AJ132" s="733"/>
      <c r="AK132" s="734">
        <v>8.4409317060000006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9</v>
      </c>
      <c r="AB133" s="711"/>
      <c r="AC133" s="711"/>
      <c r="AD133" s="711"/>
      <c r="AE133" s="712"/>
      <c r="AF133" s="710">
        <v>8.6</v>
      </c>
      <c r="AG133" s="711"/>
      <c r="AH133" s="711"/>
      <c r="AI133" s="711"/>
      <c r="AJ133" s="712"/>
      <c r="AK133" s="710">
        <v>8.5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vQoKoHNoEjOi+bvEdw4i/6BPtgmnpUQZeDiIF3Ra2BytdGgc/Qpz187A7qwePNyamCWcj9Bi9uli3rK6PqJFQ==" saltValue="5wqMHnxTBPY/hYC1T3mC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g0xTSyxdi6i9Ktil68pjahx8Hxr5ndzxf2xz6iHAarJ9an6I0FYeiJWLegARgU3jPm0U4irehyYdOvlds7jNg==" saltValue="dxTBSbNoPtoZqyY1gKFN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UQ5aOUz9ZE+3+j/UrxmkG3JuYBV8SGQBix0NK8/2QfceYUns/WSxeHFTFccL5e2BzZ9q5mGkR1itxgfXeKZkg==" saltValue="hPu1HgSADXpu0g1huuZ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2228562</v>
      </c>
      <c r="AP9" s="262">
        <v>315660</v>
      </c>
      <c r="AQ9" s="263">
        <v>186275</v>
      </c>
      <c r="AR9" s="264">
        <v>69.5</v>
      </c>
    </row>
    <row r="10" spans="1:46" ht="13.5" customHeight="1" x14ac:dyDescent="0.15">
      <c r="A10" s="247"/>
      <c r="AK10" s="1117" t="s">
        <v>487</v>
      </c>
      <c r="AL10" s="1118"/>
      <c r="AM10" s="1118"/>
      <c r="AN10" s="1119"/>
      <c r="AO10" s="265">
        <v>8966</v>
      </c>
      <c r="AP10" s="265">
        <v>1270</v>
      </c>
      <c r="AQ10" s="266">
        <v>28060</v>
      </c>
      <c r="AR10" s="267">
        <v>-95.5</v>
      </c>
    </row>
    <row r="11" spans="1:46" ht="13.5" customHeight="1" x14ac:dyDescent="0.15">
      <c r="A11" s="247"/>
      <c r="AK11" s="1117" t="s">
        <v>488</v>
      </c>
      <c r="AL11" s="1118"/>
      <c r="AM11" s="1118"/>
      <c r="AN11" s="1119"/>
      <c r="AO11" s="265" t="s">
        <v>489</v>
      </c>
      <c r="AP11" s="265" t="s">
        <v>489</v>
      </c>
      <c r="AQ11" s="266">
        <v>7123</v>
      </c>
      <c r="AR11" s="267" t="s">
        <v>489</v>
      </c>
    </row>
    <row r="12" spans="1:46" ht="13.5" customHeight="1" x14ac:dyDescent="0.15">
      <c r="A12" s="247"/>
      <c r="AK12" s="1117" t="s">
        <v>490</v>
      </c>
      <c r="AL12" s="1118"/>
      <c r="AM12" s="1118"/>
      <c r="AN12" s="1119"/>
      <c r="AO12" s="265" t="s">
        <v>489</v>
      </c>
      <c r="AP12" s="265" t="s">
        <v>489</v>
      </c>
      <c r="AQ12" s="266">
        <v>57</v>
      </c>
      <c r="AR12" s="267" t="s">
        <v>489</v>
      </c>
    </row>
    <row r="13" spans="1:46" ht="13.5" customHeight="1" x14ac:dyDescent="0.15">
      <c r="A13" s="247"/>
      <c r="AK13" s="1117" t="s">
        <v>491</v>
      </c>
      <c r="AL13" s="1118"/>
      <c r="AM13" s="1118"/>
      <c r="AN13" s="1119"/>
      <c r="AO13" s="265">
        <v>16529</v>
      </c>
      <c r="AP13" s="265">
        <v>2341</v>
      </c>
      <c r="AQ13" s="266">
        <v>6435</v>
      </c>
      <c r="AR13" s="267">
        <v>-63.6</v>
      </c>
    </row>
    <row r="14" spans="1:46" ht="13.5" customHeight="1" x14ac:dyDescent="0.15">
      <c r="A14" s="247"/>
      <c r="AK14" s="1117" t="s">
        <v>492</v>
      </c>
      <c r="AL14" s="1118"/>
      <c r="AM14" s="1118"/>
      <c r="AN14" s="1119"/>
      <c r="AO14" s="265">
        <v>46742</v>
      </c>
      <c r="AP14" s="265">
        <v>6621</v>
      </c>
      <c r="AQ14" s="266">
        <v>3786</v>
      </c>
      <c r="AR14" s="267">
        <v>74.900000000000006</v>
      </c>
    </row>
    <row r="15" spans="1:46" ht="13.5" customHeight="1" x14ac:dyDescent="0.15">
      <c r="A15" s="247"/>
      <c r="AK15" s="1120" t="s">
        <v>493</v>
      </c>
      <c r="AL15" s="1121"/>
      <c r="AM15" s="1121"/>
      <c r="AN15" s="1122"/>
      <c r="AO15" s="265">
        <v>-202695</v>
      </c>
      <c r="AP15" s="265">
        <v>-28710</v>
      </c>
      <c r="AQ15" s="266">
        <v>-9323</v>
      </c>
      <c r="AR15" s="267">
        <v>207.9</v>
      </c>
    </row>
    <row r="16" spans="1:46" x14ac:dyDescent="0.15">
      <c r="A16" s="247"/>
      <c r="AK16" s="1120" t="s">
        <v>177</v>
      </c>
      <c r="AL16" s="1121"/>
      <c r="AM16" s="1121"/>
      <c r="AN16" s="1122"/>
      <c r="AO16" s="265">
        <v>2098104</v>
      </c>
      <c r="AP16" s="265">
        <v>297182</v>
      </c>
      <c r="AQ16" s="266">
        <v>222412</v>
      </c>
      <c r="AR16" s="267">
        <v>33.6</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33.85</v>
      </c>
      <c r="AP21" s="278">
        <v>17.59</v>
      </c>
      <c r="AQ21" s="279">
        <v>16.260000000000002</v>
      </c>
      <c r="AS21" s="280"/>
      <c r="AT21" s="276"/>
    </row>
    <row r="22" spans="1:46" s="248" customFormat="1" x14ac:dyDescent="0.15">
      <c r="A22" s="276"/>
      <c r="AK22" s="1123" t="s">
        <v>499</v>
      </c>
      <c r="AL22" s="1124"/>
      <c r="AM22" s="1124"/>
      <c r="AN22" s="1125"/>
      <c r="AO22" s="281">
        <v>95.3</v>
      </c>
      <c r="AP22" s="282">
        <v>95.9</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1448645</v>
      </c>
      <c r="AP32" s="291">
        <v>205191</v>
      </c>
      <c r="AQ32" s="292">
        <v>124581</v>
      </c>
      <c r="AR32" s="293">
        <v>64.7</v>
      </c>
    </row>
    <row r="33" spans="1:46" ht="13.5" customHeight="1" x14ac:dyDescent="0.15">
      <c r="A33" s="247"/>
      <c r="AK33" s="1107" t="s">
        <v>504</v>
      </c>
      <c r="AL33" s="1108"/>
      <c r="AM33" s="1108"/>
      <c r="AN33" s="1109"/>
      <c r="AO33" s="291" t="s">
        <v>489</v>
      </c>
      <c r="AP33" s="291" t="s">
        <v>489</v>
      </c>
      <c r="AQ33" s="292">
        <v>76</v>
      </c>
      <c r="AR33" s="293" t="s">
        <v>489</v>
      </c>
    </row>
    <row r="34" spans="1:46" ht="27" customHeight="1" x14ac:dyDescent="0.15">
      <c r="A34" s="247"/>
      <c r="AK34" s="1107" t="s">
        <v>505</v>
      </c>
      <c r="AL34" s="1108"/>
      <c r="AM34" s="1108"/>
      <c r="AN34" s="1109"/>
      <c r="AO34" s="291" t="s">
        <v>489</v>
      </c>
      <c r="AP34" s="291" t="s">
        <v>489</v>
      </c>
      <c r="AQ34" s="292">
        <v>163</v>
      </c>
      <c r="AR34" s="293" t="s">
        <v>489</v>
      </c>
    </row>
    <row r="35" spans="1:46" ht="27" customHeight="1" x14ac:dyDescent="0.15">
      <c r="A35" s="247"/>
      <c r="AK35" s="1107" t="s">
        <v>506</v>
      </c>
      <c r="AL35" s="1108"/>
      <c r="AM35" s="1108"/>
      <c r="AN35" s="1109"/>
      <c r="AO35" s="291">
        <v>145940</v>
      </c>
      <c r="AP35" s="291">
        <v>20671</v>
      </c>
      <c r="AQ35" s="292">
        <v>24428</v>
      </c>
      <c r="AR35" s="293">
        <v>-15.4</v>
      </c>
    </row>
    <row r="36" spans="1:46" ht="27" customHeight="1" x14ac:dyDescent="0.15">
      <c r="A36" s="247"/>
      <c r="AK36" s="1107" t="s">
        <v>507</v>
      </c>
      <c r="AL36" s="1108"/>
      <c r="AM36" s="1108"/>
      <c r="AN36" s="1109"/>
      <c r="AO36" s="291" t="s">
        <v>489</v>
      </c>
      <c r="AP36" s="291" t="s">
        <v>489</v>
      </c>
      <c r="AQ36" s="292">
        <v>4294</v>
      </c>
      <c r="AR36" s="293" t="s">
        <v>489</v>
      </c>
    </row>
    <row r="37" spans="1:46" ht="13.5" customHeight="1" x14ac:dyDescent="0.15">
      <c r="A37" s="247"/>
      <c r="AK37" s="1107" t="s">
        <v>508</v>
      </c>
      <c r="AL37" s="1108"/>
      <c r="AM37" s="1108"/>
      <c r="AN37" s="1109"/>
      <c r="AO37" s="291" t="s">
        <v>489</v>
      </c>
      <c r="AP37" s="291" t="s">
        <v>489</v>
      </c>
      <c r="AQ37" s="292">
        <v>880</v>
      </c>
      <c r="AR37" s="293" t="s">
        <v>489</v>
      </c>
    </row>
    <row r="38" spans="1:46" ht="27" customHeight="1" x14ac:dyDescent="0.15">
      <c r="A38" s="247"/>
      <c r="AK38" s="1110" t="s">
        <v>509</v>
      </c>
      <c r="AL38" s="1111"/>
      <c r="AM38" s="1111"/>
      <c r="AN38" s="1112"/>
      <c r="AO38" s="294" t="s">
        <v>489</v>
      </c>
      <c r="AP38" s="294" t="s">
        <v>489</v>
      </c>
      <c r="AQ38" s="295">
        <v>22</v>
      </c>
      <c r="AR38" s="283" t="s">
        <v>489</v>
      </c>
      <c r="AS38" s="290"/>
    </row>
    <row r="39" spans="1:46" x14ac:dyDescent="0.15">
      <c r="A39" s="247"/>
      <c r="AK39" s="1110" t="s">
        <v>510</v>
      </c>
      <c r="AL39" s="1111"/>
      <c r="AM39" s="1111"/>
      <c r="AN39" s="1112"/>
      <c r="AO39" s="291">
        <v>-1003</v>
      </c>
      <c r="AP39" s="291">
        <v>-142</v>
      </c>
      <c r="AQ39" s="292">
        <v>-5293</v>
      </c>
      <c r="AR39" s="293">
        <v>-97.3</v>
      </c>
      <c r="AS39" s="290"/>
    </row>
    <row r="40" spans="1:46" ht="27" customHeight="1" x14ac:dyDescent="0.15">
      <c r="A40" s="247"/>
      <c r="AK40" s="1107" t="s">
        <v>511</v>
      </c>
      <c r="AL40" s="1108"/>
      <c r="AM40" s="1108"/>
      <c r="AN40" s="1109"/>
      <c r="AO40" s="291">
        <v>-1144850</v>
      </c>
      <c r="AP40" s="291">
        <v>-162160</v>
      </c>
      <c r="AQ40" s="292">
        <v>-99375</v>
      </c>
      <c r="AR40" s="293">
        <v>63.2</v>
      </c>
      <c r="AS40" s="290"/>
    </row>
    <row r="41" spans="1:46" x14ac:dyDescent="0.15">
      <c r="A41" s="247"/>
      <c r="AK41" s="1113" t="s">
        <v>287</v>
      </c>
      <c r="AL41" s="1114"/>
      <c r="AM41" s="1114"/>
      <c r="AN41" s="1115"/>
      <c r="AO41" s="291">
        <v>448732</v>
      </c>
      <c r="AP41" s="291">
        <v>63560</v>
      </c>
      <c r="AQ41" s="292">
        <v>49775</v>
      </c>
      <c r="AR41" s="293">
        <v>27.7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2682538</v>
      </c>
      <c r="AN51" s="313">
        <v>338875</v>
      </c>
      <c r="AO51" s="314">
        <v>-33.6</v>
      </c>
      <c r="AP51" s="315">
        <v>126525</v>
      </c>
      <c r="AQ51" s="316">
        <v>0.2</v>
      </c>
      <c r="AR51" s="317">
        <v>-33.799999999999997</v>
      </c>
    </row>
    <row r="52" spans="1:44" x14ac:dyDescent="0.15">
      <c r="A52" s="247"/>
      <c r="AK52" s="318"/>
      <c r="AL52" s="319" t="s">
        <v>521</v>
      </c>
      <c r="AM52" s="320">
        <v>1305769</v>
      </c>
      <c r="AN52" s="321">
        <v>164953</v>
      </c>
      <c r="AO52" s="322">
        <v>-0.5</v>
      </c>
      <c r="AP52" s="323">
        <v>67052</v>
      </c>
      <c r="AQ52" s="324">
        <v>18.100000000000001</v>
      </c>
      <c r="AR52" s="325">
        <v>-18.600000000000001</v>
      </c>
    </row>
    <row r="53" spans="1:44" x14ac:dyDescent="0.15">
      <c r="A53" s="247"/>
      <c r="AK53" s="303" t="s">
        <v>522</v>
      </c>
      <c r="AL53" s="304"/>
      <c r="AM53" s="312">
        <v>3020338</v>
      </c>
      <c r="AN53" s="313">
        <v>391438</v>
      </c>
      <c r="AO53" s="314">
        <v>15.5</v>
      </c>
      <c r="AP53" s="315">
        <v>196914</v>
      </c>
      <c r="AQ53" s="316">
        <v>55.6</v>
      </c>
      <c r="AR53" s="317">
        <v>-40.1</v>
      </c>
    </row>
    <row r="54" spans="1:44" x14ac:dyDescent="0.15">
      <c r="A54" s="247"/>
      <c r="AK54" s="318"/>
      <c r="AL54" s="319" t="s">
        <v>521</v>
      </c>
      <c r="AM54" s="320">
        <v>1625715</v>
      </c>
      <c r="AN54" s="321">
        <v>210694</v>
      </c>
      <c r="AO54" s="322">
        <v>27.7</v>
      </c>
      <c r="AP54" s="323">
        <v>98966</v>
      </c>
      <c r="AQ54" s="324">
        <v>47.6</v>
      </c>
      <c r="AR54" s="325">
        <v>-19.899999999999999</v>
      </c>
    </row>
    <row r="55" spans="1:44" x14ac:dyDescent="0.15">
      <c r="A55" s="247"/>
      <c r="AK55" s="303" t="s">
        <v>523</v>
      </c>
      <c r="AL55" s="304"/>
      <c r="AM55" s="312">
        <v>3322800</v>
      </c>
      <c r="AN55" s="313">
        <v>443632</v>
      </c>
      <c r="AO55" s="314">
        <v>13.3</v>
      </c>
      <c r="AP55" s="315">
        <v>204757</v>
      </c>
      <c r="AQ55" s="316">
        <v>4</v>
      </c>
      <c r="AR55" s="317">
        <v>9.3000000000000007</v>
      </c>
    </row>
    <row r="56" spans="1:44" x14ac:dyDescent="0.15">
      <c r="A56" s="247"/>
      <c r="AK56" s="318"/>
      <c r="AL56" s="319" t="s">
        <v>521</v>
      </c>
      <c r="AM56" s="320">
        <v>1419368</v>
      </c>
      <c r="AN56" s="321">
        <v>189502</v>
      </c>
      <c r="AO56" s="322">
        <v>-10.1</v>
      </c>
      <c r="AP56" s="323">
        <v>106071</v>
      </c>
      <c r="AQ56" s="324">
        <v>7.2</v>
      </c>
      <c r="AR56" s="325">
        <v>-17.3</v>
      </c>
    </row>
    <row r="57" spans="1:44" x14ac:dyDescent="0.15">
      <c r="A57" s="247"/>
      <c r="AK57" s="303" t="s">
        <v>524</v>
      </c>
      <c r="AL57" s="304"/>
      <c r="AM57" s="312">
        <v>3332479</v>
      </c>
      <c r="AN57" s="313">
        <v>457884</v>
      </c>
      <c r="AO57" s="314">
        <v>3.2</v>
      </c>
      <c r="AP57" s="315">
        <v>194971</v>
      </c>
      <c r="AQ57" s="316">
        <v>-4.8</v>
      </c>
      <c r="AR57" s="317">
        <v>8</v>
      </c>
    </row>
    <row r="58" spans="1:44" x14ac:dyDescent="0.15">
      <c r="A58" s="247"/>
      <c r="AK58" s="318"/>
      <c r="AL58" s="319" t="s">
        <v>521</v>
      </c>
      <c r="AM58" s="320">
        <v>1601302</v>
      </c>
      <c r="AN58" s="321">
        <v>220020</v>
      </c>
      <c r="AO58" s="322">
        <v>16.100000000000001</v>
      </c>
      <c r="AP58" s="323">
        <v>105966</v>
      </c>
      <c r="AQ58" s="324">
        <v>-0.1</v>
      </c>
      <c r="AR58" s="325">
        <v>16.2</v>
      </c>
    </row>
    <row r="59" spans="1:44" x14ac:dyDescent="0.15">
      <c r="A59" s="247"/>
      <c r="AK59" s="303" t="s">
        <v>525</v>
      </c>
      <c r="AL59" s="304"/>
      <c r="AM59" s="312">
        <v>1877896</v>
      </c>
      <c r="AN59" s="313">
        <v>265991</v>
      </c>
      <c r="AO59" s="314">
        <v>-41.9</v>
      </c>
      <c r="AP59" s="315">
        <v>224172</v>
      </c>
      <c r="AQ59" s="316">
        <v>15</v>
      </c>
      <c r="AR59" s="317">
        <v>-56.9</v>
      </c>
    </row>
    <row r="60" spans="1:44" x14ac:dyDescent="0.15">
      <c r="A60" s="247"/>
      <c r="AK60" s="318"/>
      <c r="AL60" s="319" t="s">
        <v>521</v>
      </c>
      <c r="AM60" s="320">
        <v>1117610</v>
      </c>
      <c r="AN60" s="321">
        <v>158302</v>
      </c>
      <c r="AO60" s="322">
        <v>-28.1</v>
      </c>
      <c r="AP60" s="323">
        <v>117611</v>
      </c>
      <c r="AQ60" s="324">
        <v>11</v>
      </c>
      <c r="AR60" s="325">
        <v>-39.1</v>
      </c>
    </row>
    <row r="61" spans="1:44" x14ac:dyDescent="0.15">
      <c r="A61" s="247"/>
      <c r="AK61" s="303" t="s">
        <v>526</v>
      </c>
      <c r="AL61" s="326"/>
      <c r="AM61" s="312">
        <v>2847210</v>
      </c>
      <c r="AN61" s="313">
        <v>379564</v>
      </c>
      <c r="AO61" s="314">
        <v>-8.6999999999999993</v>
      </c>
      <c r="AP61" s="315">
        <v>189468</v>
      </c>
      <c r="AQ61" s="327">
        <v>14</v>
      </c>
      <c r="AR61" s="317">
        <v>-22.7</v>
      </c>
    </row>
    <row r="62" spans="1:44" x14ac:dyDescent="0.15">
      <c r="A62" s="247"/>
      <c r="AK62" s="318"/>
      <c r="AL62" s="319" t="s">
        <v>521</v>
      </c>
      <c r="AM62" s="320">
        <v>1413953</v>
      </c>
      <c r="AN62" s="321">
        <v>188694</v>
      </c>
      <c r="AO62" s="322">
        <v>1</v>
      </c>
      <c r="AP62" s="323">
        <v>99133</v>
      </c>
      <c r="AQ62" s="324">
        <v>16.8</v>
      </c>
      <c r="AR62" s="325">
        <v>-15.8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QQWugh6JcH8LUKVtWkDWxQ6TmwbiXDnBnoHBdrgjvOVm4Kf1ph8Cl1V6xVS5kZWRJdD0Mti6/MjmrDDPMhrRQ==" saltValue="mLGTexwbL4WOgdTDjL02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D4WXS5WpLwgfp6g/d0TkjoXGMc7fAV0aRh48p01XS9s3op18xQuJz/BNRS79rgWpjZOvbYAzAe8iB/d+q4cICw==" saltValue="MqnAzGCIwTrp4lGqxLDc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E6N0hgwmxeHVQNMnCOWGkz9oHkd9Ytc3mkrnglIJIlrvQ0avwbCIT+79RpTz5sOc6IoiuHzEHd8rl9gw30u0nw==" saltValue="ZiHQIwwPTgYJalo5rJy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57.26</v>
      </c>
      <c r="G47" s="12">
        <v>56.17</v>
      </c>
      <c r="H47" s="12">
        <v>58.54</v>
      </c>
      <c r="I47" s="12">
        <v>59.23</v>
      </c>
      <c r="J47" s="13">
        <v>61.39</v>
      </c>
    </row>
    <row r="48" spans="2:10" ht="57.75" customHeight="1" x14ac:dyDescent="0.15">
      <c r="B48" s="14"/>
      <c r="C48" s="1128" t="s">
        <v>4</v>
      </c>
      <c r="D48" s="1128"/>
      <c r="E48" s="1129"/>
      <c r="F48" s="15">
        <v>10.54</v>
      </c>
      <c r="G48" s="16">
        <v>12.99</v>
      </c>
      <c r="H48" s="16">
        <v>9.2100000000000009</v>
      </c>
      <c r="I48" s="16">
        <v>6.66</v>
      </c>
      <c r="J48" s="17">
        <v>8.98</v>
      </c>
    </row>
    <row r="49" spans="2:10" ht="57.75" customHeight="1" thickBot="1" x14ac:dyDescent="0.2">
      <c r="B49" s="18"/>
      <c r="C49" s="1130" t="s">
        <v>5</v>
      </c>
      <c r="D49" s="1130"/>
      <c r="E49" s="1131"/>
      <c r="F49" s="19" t="s">
        <v>533</v>
      </c>
      <c r="G49" s="20">
        <v>2.69</v>
      </c>
      <c r="H49" s="20" t="s">
        <v>534</v>
      </c>
      <c r="I49" s="20" t="s">
        <v>535</v>
      </c>
      <c r="J49" s="21">
        <v>6.44</v>
      </c>
    </row>
    <row r="50" spans="2:10" x14ac:dyDescent="0.15"/>
  </sheetData>
  <sheetProtection algorithmName="SHA-512" hashValue="3Krw+WfgQ+LePRZrAkxhiVoutmKFwU0CS/OSl07KdB1COXFiOwXGD76bYtHpY2ZGEuxLV7Ose1DreBkjy6LGjg==" saltValue="3d4AaQidapjcQcVvzrH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2F86B2-C71F-491F-B65B-EDC72B14A9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905196-1133-4005-A320-3E642FD96953}">
  <ds:schemaRefs>
    <ds:schemaRef ds:uri="http://www.w3.org/XML/1998/namespace"/>
    <ds:schemaRef ds:uri="http://schemas.microsoft.com/office/infopath/2007/PartnerControls"/>
    <ds:schemaRef ds:uri="http://purl.org/dc/elements/1.1/"/>
    <ds:schemaRef ds:uri="http://purl.org/dc/terms/"/>
    <ds:schemaRef ds:uri="http://schemas.microsoft.com/office/2006/metadata/properties"/>
    <ds:schemaRef ds:uri="http://purl.org/dc/dcmitype/"/>
    <ds:schemaRef ds:uri="http://schemas.microsoft.com/office/2006/documentManagement/types"/>
    <ds:schemaRef ds:uri="http://schemas.openxmlformats.org/package/2006/metadata/core-properties"/>
    <ds:schemaRef ds:uri="fd32c9f7-8932-4d07-b49b-91c8a1e26893"/>
    <ds:schemaRef ds:uri="a4e28f63-7028-4a93-8047-9653a98e0e88"/>
  </ds:schemaRefs>
</ds:datastoreItem>
</file>

<file path=customXml/itemProps3.xml><?xml version="1.0" encoding="utf-8"?>
<ds:datastoreItem xmlns:ds="http://schemas.openxmlformats.org/officeDocument/2006/customXml" ds:itemID="{29D8C6F5-0AF6-4137-8524-7D98056078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2026-03-16T06:57:05Z</cp:lastPrinted>
  <dcterms:created xsi:type="dcterms:W3CDTF">2026-02-23T08:41:40Z</dcterms:created>
  <dcterms:modified xsi:type="dcterms:W3CDTF">2026-03-27T07:11:53Z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