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5年度分\"/>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alcChain>
</file>

<file path=xl/sharedStrings.xml><?xml version="1.0" encoding="utf-8"?>
<sst xmlns="http://schemas.openxmlformats.org/spreadsheetml/2006/main" count="1075" uniqueCount="548">
  <si>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</si>
  <si>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</si>
  <si>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</si>
  <si>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</si>
  <si>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</si>
  <si>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</si>
  <si>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</si>
  <si>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</si>
  <si>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</si>
  <si>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</si>
  <si>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</si>
  <si>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</si>
  <si>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</si>
  <si>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</si>
  <si>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</si>
  <si>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</si>
  <si>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</si>
  <si>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</si>
  <si>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</si>
  <si>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</si>
  <si>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</si>
  <si>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</si>
  <si>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</si>
  <si>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</si>
  <si>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</si>
  <si>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</si>
  <si>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</si>
  <si>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</si>
  <si>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</si>
  <si>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</si>
  <si>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</si>
  <si>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</si>
  <si>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</si>
  <si>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</si>
  <si>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</si>
  <si>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</si>
  <si>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</si>
  <si>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</si>
  <si>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</si>
  <si>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</si>
  <si>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</si>
  <si>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</si>
  <si>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</si>
  <si>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</si>
  <si>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</si>
  <si>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</si>
  <si>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</si>
  <si>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</si>
  <si>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</si>
  <si>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</si>
  <si>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</si>
  <si>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</si>
  <si>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</si>
  <si>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</si>
  <si>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</si>
  <si>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</si>
  <si>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</si>
  <si>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</si>
  <si>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</si>
  <si>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</si>
  <si>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</si>
  <si>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</si>
  <si>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</si>
  <si>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</si>
  <si>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</si>
  <si>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</si>
  <si>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</si>
  <si>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</si>
  <si>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</si>
  <si>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</si>
  <si>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</si>
  <si>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</si>
  <si>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</si>
  <si>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</si>
  <si>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</si>
  <si>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</si>
  <si>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</si>
  <si>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</si>
  <si>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</si>
  <si>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</si>
  <si>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</si>
  <si>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</si>
  <si>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</si>
  <si>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</si>
  <si>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</si>
  <si>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</si>
  <si>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</si>
  <si>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</si>
  <si>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</si>
  <si>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</si>
  <si>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</si>
  <si>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</si>
  <si>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</si>
  <si>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</si>
  <si>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</si>
  <si>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</si>
  <si>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</si>
  <si>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</si>
  <si>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</si>
  <si>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</si>
  <si>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</si>
  <si>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</si>
  <si>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</si>
  <si>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</si>
  <si>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</si>
  <si>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</si>
  <si>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</si>
  <si>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</si>
  <si>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</si>
  <si>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</si>
  <si>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</si>
  <si>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</si>
  <si>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</si>
  <si>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</si>
  <si>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</si>
  <si>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</si>
  <si>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</si>
  <si>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</si>
  <si>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</si>
  <si>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</si>
  <si>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</si>
  <si>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</si>
  <si>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</si>
  <si>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</si>
  <si>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</si>
  <si>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</si>
  <si>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</si>
  <si>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</si>
  <si>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</si>
  <si>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</si>
  <si>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</si>
  <si>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</si>
  <si>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</si>
  <si>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</si>
  <si>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</si>
  <si>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</si>
  <si>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</si>
  <si>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</si>
  <si>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</si>
  <si>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</si>
  <si>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</si>
  <si>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</si>
  <si>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</si>
  <si>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</si>
  <si>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</si>
  <si>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</si>
  <si>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</si>
  <si>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</si>
  <si>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</si>
  <si>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</si>
  <si>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</si>
  <si>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</si>
  <si>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</si>
  <si>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</si>
  <si>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</si>
  <si>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</si>
  <si>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</si>
  <si>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</si>
  <si>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</si>
  <si>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</si>
  <si>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</si>
  <si>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</si>
  <si>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</si>
  <si>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</si>
  <si>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</si>
  <si>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</si>
  <si>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</si>
  <si>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</si>
  <si>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</si>
  <si>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</si>
  <si>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</si>
  <si>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</si>
  <si>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</si>
  <si>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</si>
  <si>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</si>
  <si>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</si>
  <si>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</si>
  <si>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</si>
  <si>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</si>
  <si>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</si>
  <si>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</si>
  <si>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</si>
  <si>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</si>
  <si>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</si>
  <si>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</si>
  <si>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</si>
  <si>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</si>
  <si>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</si>
  <si>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</si>
  <si>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</si>
  <si>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</si>
  <si>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</si>
  <si>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</si>
  <si>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</si>
  <si>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</si>
  <si>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徳島県那賀町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</si>
  <si>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</si>
  <si>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</si>
  <si>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</si>
  <si>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</si>
  <si>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</si>
  <si>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</si>
  <si>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</si>
  <si>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</si>
  <si>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</si>
  <si>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</si>
  <si>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</si>
  <si>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</si>
  <si>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</si>
  <si>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</si>
  <si>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</si>
  <si>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</si>
  <si>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</si>
  <si>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</si>
  <si>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</si>
  <si>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</si>
  <si>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</si>
  <si>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</si>
  <si>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</si>
  <si>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</si>
  <si>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</si>
  <si>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</si>
  <si>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</si>
  <si>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</si>
  <si>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</si>
  <si>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</si>
  <si>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</si>
  <si>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</si>
  <si>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</si>
  <si>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</si>
  <si>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</si>
  <si>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</si>
  <si>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</si>
  <si>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</si>
  <si>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</si>
  <si>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</si>
  <si>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</si>
  <si>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</si>
  <si>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</si>
  <si>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</si>
  <si>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</si>
  <si>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</si>
  <si>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</si>
  <si>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</si>
  <si>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</si>
  <si>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</si>
  <si>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</si>
  <si>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</si>
  <si>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</si>
  <si>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</si>
  <si>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</si>
  <si>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</si>
  <si>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</si>
  <si>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</si>
  <si>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</si>
  <si>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</si>
  <si>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</si>
  <si>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</si>
  <si>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</si>
  <si>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</si>
  <si>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</si>
  <si>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</si>
  <si>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</si>
  <si>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</si>
  <si>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</si>
  <si>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</si>
  <si>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</si>
  <si>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</si>
  <si>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</si>
  <si>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</si>
  <si>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</si>
  <si>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</si>
  <si>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</si>
  <si>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</si>
  <si>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</si>
  <si>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</si>
  <si>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</si>
  <si>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</si>
  <si>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</si>
  <si>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</si>
  <si>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</si>
  <si>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</si>
  <si>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</si>
  <si>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</si>
  <si>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</si>
  <si>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</si>
  <si>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</si>
  <si>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</si>
  <si>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</si>
  <si>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</si>
  <si>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</si>
  <si>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</si>
  <si>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</si>
  <si>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</si>
  <si>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</si>
  <si>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</si>
  <si>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</si>
  <si>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</si>
  <si>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</si>
  <si>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</si>
  <si>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</si>
  <si>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</si>
  <si>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</si>
  <si>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</si>
  <si>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</si>
  <si>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</si>
  <si>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</si>
  <si>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</si>
  <si>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</si>
  <si>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</si>
  <si>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</si>
  <si>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</si>
  <si>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</si>
  <si>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</si>
  <si>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</si>
  <si>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</si>
  <si>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</si>
  <si>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</si>
  <si>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</si>
  <si>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</si>
  <si>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</si>
  <si>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</si>
  <si>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</si>
  <si>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</si>
  <si>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</si>
  <si>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</si>
  <si>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</si>
  <si>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</si>
  <si>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</si>
  <si>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</si>
  <si>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</si>
  <si>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</si>
  <si>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</si>
  <si>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</si>
  <si>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</si>
  <si>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</si>
  <si>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</si>
  <si>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</si>
  <si>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</si>
  <si>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</si>
  <si>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</si>
  <si>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</si>
  <si>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</si>
  <si>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</si>
  <si>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</si>
  <si>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徳島県那賀町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</si>
  <si>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</si>
  <si>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</si>
  <si>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</si>
  <si>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</si>
  <si>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</si>
  <si>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</si>
  <si>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</si>
  <si>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</si>
  <si>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</si>
  <si>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</si>
  <si>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</si>
  <si>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</si>
  <si>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</si>
  <si>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</si>
  <si>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</si>
  <si>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</si>
  <si>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</si>
  <si>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</si>
  <si>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</si>
  <si>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</si>
  <si>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</si>
  <si>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</si>
  <si>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</si>
  <si>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</si>
  <si>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</si>
  <si>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</si>
  <si>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</si>
  <si>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</si>
  <si>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</si>
  <si>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</si>
  <si>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</si>
  <si>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</si>
  <si>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</si>
  <si>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</si>
  <si>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</si>
  <si>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</si>
  <si>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</si>
  <si>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</si>
  <si>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</si>
  <si>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</si>
  <si>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</si>
  <si>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</si>
  <si>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</si>
  <si>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</si>
  <si>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</si>
  <si>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</si>
  <si>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</si>
  <si>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</si>
  <si>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</si>
  <si>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</si>
  <si>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</si>
  <si>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</si>
  <si>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</si>
  <si>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</si>
  <si>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</si>
  <si>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</si>
  <si>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</si>
  <si>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</si>
  <si>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</si>
  <si>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</si>
  <si>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</si>
  <si>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</si>
  <si>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</si>
  <si>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</si>
  <si>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</si>
  <si>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</si>
  <si>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</si>
  <si>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</si>
  <si>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</si>
  <si>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</si>
  <si>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</si>
  <si>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</si>
  <si>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</si>
  <si>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</si>
  <si>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</si>
  <si>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</si>
  <si>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</si>
  <si>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</si>
  <si>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</si>
  <si>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</si>
  <si>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</si>
  <si>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</si>
  <si>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</si>
  <si>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</si>
  <si>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</si>
  <si>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</si>
  <si>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</si>
  <si>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</si>
  <si>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</si>
  <si>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</si>
  <si>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</si>
  <si>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</si>
  <si>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</si>
  <si>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</si>
  <si>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</si>
  <si>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</si>
  <si>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</si>
  <si>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</si>
  <si>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</si>
  <si>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</si>
  <si>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</si>
  <si>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</si>
  <si>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</si>
  <si>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</si>
  <si>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</si>
  <si>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</si>
  <si>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</si>
  <si>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</si>
  <si>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</si>
  <si>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</si>
  <si>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</si>
  <si>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</si>
  <si>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</si>
  <si>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</si>
  <si>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</si>
  <si>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</si>
  <si>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</si>
  <si>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</si>
  <si>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</si>
  <si>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</si>
  <si>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</si>
  <si>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</si>
  <si>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</si>
  <si>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</si>
  <si>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</si>
  <si>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</si>
  <si>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</si>
  <si>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</si>
  <si>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</si>
  <si>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</si>
  <si>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</si>
  <si>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</si>
  <si>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</si>
  <si>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</si>
  <si>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</si>
  <si>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</si>
  <si>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</si>
  <si>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</si>
  <si>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</si>
  <si>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</si>
  <si>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</si>
  <si>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</si>
  <si>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</si>
  <si>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</si>
  <si>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</si>
  <si>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</si>
  <si>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</si>
  <si>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</si>
  <si>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</si>
  <si>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</si>
  <si>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</si>
  <si>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</si>
  <si>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</si>
  <si>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</si>
  <si>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</si>
  <si>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</si>
  <si>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</si>
  <si>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</si>
  <si>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</si>
  <si>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</si>
  <si>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</si>
  <si>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</si>
  <si>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</si>
  <si>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</si>
  <si>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</si>
  <si>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</si>
  <si>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</si>
  <si>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</si>
  <si>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</si>
  <si>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</si>
  <si>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</si>
  <si>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</si>
  <si>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</si>
  <si>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</si>
  <si>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</si>
  <si>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</si>
  <si>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</si>
  <si>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</si>
  <si>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那賀町国民健康保険診療所事業特別会計</t>
  </si>
  <si>
    <t>那賀町立上那賀病院事業会計</t>
  </si>
  <si>
    <t>那賀町簡易水道事業特別会計</t>
  </si>
  <si>
    <t>那賀町国民健康保険事業特別会計</t>
  </si>
  <si>
    <t>那賀町集落排水事業特別会計</t>
  </si>
  <si>
    <t>那賀町ケーブルテレビ事業特別会計</t>
  </si>
  <si>
    <t>那賀町介護保険事業特別会計</t>
  </si>
  <si>
    <t>その他会計（赤字）</t>
  </si>
  <si>
    <t>その他会計（黒字）</t>
  </si>
  <si>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</si>
  <si>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</si>
  <si>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</si>
  <si>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</si>
  <si>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</si>
  <si>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海部消防組合</t>
    <rPh sb="0" eb="2">
      <t>カイフ</t>
    </rPh>
    <rPh sb="2" eb="4">
      <t>ショウボウ</t>
    </rPh>
    <rPh sb="4" eb="6">
      <t>クミアイ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</si>
  <si>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</si>
  <si>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</si>
  <si>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</si>
  <si>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二十一わじき</t>
    <rPh sb="0" eb="3">
      <t>21</t>
    </rPh>
    <phoneticPr fontId="2"/>
  </si>
  <si>
    <t>きとうむら</t>
    <phoneticPr fontId="2"/>
  </si>
  <si>
    <t>四季美谷温泉</t>
    <rPh sb="0" eb="3">
      <t>シキビ</t>
    </rPh>
    <rPh sb="3" eb="4">
      <t>ダニ</t>
    </rPh>
    <rPh sb="4" eb="6">
      <t>オンセン</t>
    </rPh>
    <phoneticPr fontId="2"/>
  </si>
  <si>
    <t>あじさい木工</t>
    <rPh sb="4" eb="5">
      <t>モク</t>
    </rPh>
    <rPh sb="5" eb="6">
      <t>コウ</t>
    </rPh>
    <phoneticPr fontId="2"/>
  </si>
  <si>
    <t>もみじ川温泉</t>
    <rPh sb="3" eb="4">
      <t>ガワ</t>
    </rPh>
    <rPh sb="4" eb="6">
      <t>オンセン</t>
    </rPh>
    <phoneticPr fontId="2"/>
  </si>
  <si>
    <t>アイエフ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</si>
</sst>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287830</c:v>
                </c:pt>
                <c:pt idx="1">
                  <c:v>424584</c:v>
                </c:pt>
                <c:pt idx="2">
                  <c:v>403318</c:v>
                </c:pt>
                <c:pt idx="3">
                  <c:v>238001</c:v>
                </c:pt>
                <c:pt idx="4">
                  <c:v>409389</c:v>
                </c:pt>
              </c:numCache>
            </c:numRef>
          </c:val>
          <c:smooth val="0"/>
        </c:ser>
        <c:dLbls>
          <c:showLegendKey val="0"/>
          <c:showVal val="0"/>
          <c:showCatName val="0"/>
          <c:showSerName val="0"/>
          <c:showPercent val="0"/>
          <c:showBubbleSize val="0"/>
        </c:dLbls>
        <c:marker val="1"/>
        <c:smooth val="0"/>
        <c:axId val="343734600"/>
        <c:axId val="343734984"/>
      </c:lineChart>
      <c:catAx>
        <c:axId val="343734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734984"/>
        <c:crosses val="autoZero"/>
        <c:auto val="1"/>
        <c:lblAlgn val="ctr"/>
        <c:lblOffset val="100"/>
        <c:tickLblSkip val="1"/>
        <c:tickMarkSkip val="1"/>
        <c:noMultiLvlLbl val="0"/>
      </c:catAx>
      <c:valAx>
        <c:axId val="3437349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734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12.67</c:v>
                </c:pt>
                <c:pt idx="1">
                  <c:v>15.59</c:v>
                </c:pt>
                <c:pt idx="2">
                  <c:v>10.75</c:v>
                </c:pt>
                <c:pt idx="3">
                  <c:v>12.62</c:v>
                </c:pt>
                <c:pt idx="4">
                  <c:v>16.21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36.299999999999997</c:v>
                </c:pt>
                <c:pt idx="1">
                  <c:v>40.770000000000003</c:v>
                </c:pt>
                <c:pt idx="2">
                  <c:v>50.18</c:v>
                </c:pt>
                <c:pt idx="3">
                  <c:v>50.16</c:v>
                </c:pt>
                <c:pt idx="4">
                  <c:v>59.19</c:v>
                </c:pt>
              </c:numCache>
            </c:numRef>
          </c:val>
        </c:ser>
        <c:dLbls>
          <c:showLegendKey val="0"/>
          <c:showVal val="0"/>
          <c:showCatName val="0"/>
          <c:showSerName val="0"/>
          <c:showPercent val="0"/>
          <c:showBubbleSize val="0"/>
        </c:dLbls>
        <c:gapWidth val="250"/>
        <c:overlap val="100"/>
        <c:axId val="343706560"/>
        <c:axId val="34370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10.33</c:v>
                </c:pt>
                <c:pt idx="1">
                  <c:v>8.98</c:v>
                </c:pt>
                <c:pt idx="2">
                  <c:v>1.78</c:v>
                </c:pt>
                <c:pt idx="3">
                  <c:v>6.87</c:v>
                </c:pt>
                <c:pt idx="4">
                  <c:v>11.54</c:v>
                </c:pt>
              </c:numCache>
            </c:numRef>
          </c:val>
          <c:smooth val="0"/>
        </c:ser>
        <c:dLbls>
          <c:showLegendKey val="0"/>
          <c:showVal val="0"/>
          <c:showCatName val="0"/>
          <c:showSerName val="0"/>
          <c:showPercent val="0"/>
          <c:showBubbleSize val="0"/>
        </c:dLbls>
        <c:marker val="1"/>
        <c:smooth val="0"/>
        <c:axId val="343706560"/>
        <c:axId val="343706944"/>
      </c:lineChart>
      <c:catAx>
        <c:axId val="3437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706944"/>
        <c:crosses val="autoZero"/>
        <c:auto val="1"/>
        <c:lblAlgn val="ctr"/>
        <c:lblOffset val="100"/>
        <c:tickLblSkip val="1"/>
        <c:tickMarkSkip val="1"/>
        <c:noMultiLvlLbl val="0"/>
      </c:catAx>
      <c:valAx>
        <c:axId val="34370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0.48</c:v>
                </c:pt>
                <c:pt idx="2">
                  <c:v>#N/A</c:v>
                </c:pt>
                <c:pt idx="3">
                  <c:v>0.32</c:v>
                </c:pt>
                <c:pt idx="4">
                  <c:v>#N/A</c:v>
                </c:pt>
                <c:pt idx="5">
                  <c:v>0.38</c:v>
                </c:pt>
                <c:pt idx="6">
                  <c:v>#N/A</c:v>
                </c:pt>
                <c:pt idx="7">
                  <c:v>0.37</c:v>
                </c:pt>
                <c:pt idx="8">
                  <c:v>#N/A</c:v>
                </c:pt>
                <c:pt idx="9">
                  <c:v>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那賀町介護保険事業特別会計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0.98</c:v>
                </c:pt>
                <c:pt idx="2">
                  <c:v>#N/A</c:v>
                </c:pt>
                <c:pt idx="3">
                  <c:v>0.89</c:v>
                </c:pt>
                <c:pt idx="4">
                  <c:v>#N/A</c:v>
                </c:pt>
                <c:pt idx="5">
                  <c:v>0.63</c:v>
                </c:pt>
                <c:pt idx="6">
                  <c:v>#N/A</c:v>
                </c:pt>
                <c:pt idx="7">
                  <c:v>0.45</c:v>
                </c:pt>
                <c:pt idx="8">
                  <c:v>#N/A</c:v>
                </c:pt>
                <c:pt idx="9">
                  <c:v>0.56000000000000005</c:v>
                </c:pt>
              </c:numCache>
            </c:numRef>
          </c:val>
        </c:ser>
        <c:ser>
          <c:idx val="3"/>
          <c:order val="3"/>
          <c:tx>
            <c:strRef>
              <c:f>データシート!$A$30</c:f>
              <c:strCache>
                <c:ptCount val="1"/>
                <c:pt idx="0">
                  <c:v>那賀町ケーブルテレビ事業特別会計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0.8</c:v>
                </c:pt>
                <c:pt idx="2">
                  <c:v>#N/A</c:v>
                </c:pt>
                <c:pt idx="3">
                  <c:v>0.65</c:v>
                </c:pt>
                <c:pt idx="4">
                  <c:v>#N/A</c:v>
                </c:pt>
                <c:pt idx="5">
                  <c:v>0.56999999999999995</c:v>
                </c:pt>
                <c:pt idx="6">
                  <c:v>#N/A</c:v>
                </c:pt>
                <c:pt idx="7">
                  <c:v>0.36</c:v>
                </c:pt>
                <c:pt idx="8">
                  <c:v>#N/A</c:v>
                </c:pt>
                <c:pt idx="9">
                  <c:v>0.56999999999999995</c:v>
                </c:pt>
              </c:numCache>
            </c:numRef>
          </c:val>
        </c:ser>
        <c:ser>
          <c:idx val="4"/>
          <c:order val="4"/>
          <c:tx>
            <c:strRef>
              <c:f>データシート!$A$31</c:f>
              <c:strCache>
                <c:ptCount val="1"/>
                <c:pt idx="0">
                  <c:v>那賀町集落排水事業特別会計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c:v>
                </c:pt>
                <c:pt idx="2">
                  <c:v>#N/A</c:v>
                </c:pt>
                <c:pt idx="3">
                  <c:v>0.78</c:v>
                </c:pt>
                <c:pt idx="4">
                  <c:v>#N/A</c:v>
                </c:pt>
                <c:pt idx="5">
                  <c:v>0.95</c:v>
                </c:pt>
                <c:pt idx="6">
                  <c:v>#N/A</c:v>
                </c:pt>
                <c:pt idx="7">
                  <c:v>0.87</c:v>
                </c:pt>
                <c:pt idx="8">
                  <c:v>#N/A</c:v>
                </c:pt>
                <c:pt idx="9">
                  <c:v>0.82</c:v>
                </c:pt>
              </c:numCache>
            </c:numRef>
          </c:val>
        </c:ser>
        <c:ser>
          <c:idx val="5"/>
          <c:order val="5"/>
          <c:tx>
            <c:strRef>
              <c:f>データシート!$A$32</c:f>
              <c:strCache>
                <c:ptCount val="1"/>
                <c:pt idx="0">
                  <c:v>那賀町国民健康保険事業特別会計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2.08</c:v>
                </c:pt>
                <c:pt idx="2">
                  <c:v>#N/A</c:v>
                </c:pt>
                <c:pt idx="3">
                  <c:v>1.1100000000000001</c:v>
                </c:pt>
                <c:pt idx="4">
                  <c:v>#N/A</c:v>
                </c:pt>
                <c:pt idx="5">
                  <c:v>2.13</c:v>
                </c:pt>
                <c:pt idx="6">
                  <c:v>#N/A</c:v>
                </c:pt>
                <c:pt idx="7">
                  <c:v>1.58</c:v>
                </c:pt>
                <c:pt idx="8">
                  <c:v>#N/A</c:v>
                </c:pt>
                <c:pt idx="9">
                  <c:v>0.83</c:v>
                </c:pt>
              </c:numCache>
            </c:numRef>
          </c:val>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2.54</c:v>
                </c:pt>
                <c:pt idx="2">
                  <c:v>#N/A</c:v>
                </c:pt>
                <c:pt idx="3">
                  <c:v>2.78</c:v>
                </c:pt>
                <c:pt idx="4">
                  <c:v>#N/A</c:v>
                </c:pt>
                <c:pt idx="5">
                  <c:v>3.22</c:v>
                </c:pt>
                <c:pt idx="6">
                  <c:v>#N/A</c:v>
                </c:pt>
                <c:pt idx="7">
                  <c:v>2.8</c:v>
                </c:pt>
                <c:pt idx="8">
                  <c:v>#N/A</c:v>
                </c:pt>
                <c:pt idx="9">
                  <c:v>3.18</c:v>
                </c:pt>
              </c:numCache>
            </c:numRef>
          </c:val>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2.94</c:v>
                </c:pt>
                <c:pt idx="2">
                  <c:v>#N/A</c:v>
                </c:pt>
                <c:pt idx="3">
                  <c:v>4.16</c:v>
                </c:pt>
                <c:pt idx="4">
                  <c:v>#N/A</c:v>
                </c:pt>
                <c:pt idx="5">
                  <c:v>3.73</c:v>
                </c:pt>
                <c:pt idx="6">
                  <c:v>#N/A</c:v>
                </c:pt>
                <c:pt idx="7">
                  <c:v>4.05</c:v>
                </c:pt>
                <c:pt idx="8">
                  <c:v>#N/A</c:v>
                </c:pt>
                <c:pt idx="9">
                  <c:v>4.32</c:v>
                </c:pt>
              </c:numCache>
            </c:numRef>
          </c:val>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6.78</c:v>
                </c:pt>
                <c:pt idx="2">
                  <c:v>#N/A</c:v>
                </c:pt>
                <c:pt idx="3">
                  <c:v>7.1</c:v>
                </c:pt>
                <c:pt idx="4">
                  <c:v>#N/A</c:v>
                </c:pt>
                <c:pt idx="5">
                  <c:v>8.0299999999999994</c:v>
                </c:pt>
                <c:pt idx="6">
                  <c:v>#N/A</c:v>
                </c:pt>
                <c:pt idx="7">
                  <c:v>7.55</c:v>
                </c:pt>
                <c:pt idx="8">
                  <c:v>#N/A</c:v>
                </c:pt>
                <c:pt idx="9">
                  <c:v>7.68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11.87</c:v>
                </c:pt>
                <c:pt idx="2">
                  <c:v>#N/A</c:v>
                </c:pt>
                <c:pt idx="3">
                  <c:v>14.94</c:v>
                </c:pt>
                <c:pt idx="4">
                  <c:v>#N/A</c:v>
                </c:pt>
                <c:pt idx="5">
                  <c:v>10.18</c:v>
                </c:pt>
                <c:pt idx="6">
                  <c:v>#N/A</c:v>
                </c:pt>
                <c:pt idx="7">
                  <c:v>12.26</c:v>
                </c:pt>
                <c:pt idx="8">
                  <c:v>#N/A</c:v>
                </c:pt>
                <c:pt idx="9">
                  <c:v>15.64</c:v>
                </c:pt>
              </c:numCache>
            </c:numRef>
          </c:val>
        </c:ser>
        <c:dLbls>
          <c:showLegendKey val="0"/>
          <c:showVal val="0"/>
          <c:showCatName val="0"/>
          <c:showSerName val="0"/>
          <c:showPercent val="0"/>
          <c:showBubbleSize val="0"/>
        </c:dLbls>
        <c:gapWidth val="150"/>
        <c:overlap val="100"/>
        <c:axId val="345361632"/>
        <c:axId val="345364064"/>
      </c:barChart>
      <c:catAx>
        <c:axId val="3453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364064"/>
        <c:crosses val="autoZero"/>
        <c:auto val="1"/>
        <c:lblAlgn val="ctr"/>
        <c:lblOffset val="100"/>
        <c:tickLblSkip val="1"/>
        <c:tickMarkSkip val="1"/>
        <c:noMultiLvlLbl val="0"/>
      </c:catAx>
      <c:valAx>
        <c:axId val="3453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36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1687</c:v>
                </c:pt>
                <c:pt idx="5">
                  <c:v>1649</c:v>
                </c:pt>
                <c:pt idx="8">
                  <c:v>1617</c:v>
                </c:pt>
                <c:pt idx="11">
                  <c:v>1591</c:v>
                </c:pt>
                <c:pt idx="14">
                  <c:v>1508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c:v>
                </c:pt>
                <c:pt idx="3">
                  <c:v>13</c:v>
                </c:pt>
                <c:pt idx="6">
                  <c:v>13</c:v>
                </c:pt>
                <c:pt idx="9">
                  <c:v>13</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c:v>
                </c:pt>
                <c:pt idx="3">
                  <c:v>181</c:v>
                </c:pt>
                <c:pt idx="6">
                  <c:v>170</c:v>
                </c:pt>
                <c:pt idx="9">
                  <c:v>146</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2334</c:v>
                </c:pt>
                <c:pt idx="3">
                  <c:v>2205</c:v>
                </c:pt>
                <c:pt idx="6">
                  <c:v>2084</c:v>
                </c:pt>
                <c:pt idx="9">
                  <c:v>1971</c:v>
                </c:pt>
                <c:pt idx="12">
                  <c:v>1783</c:v>
                </c:pt>
              </c:numCache>
            </c:numRef>
          </c:val>
        </c:ser>
        <c:dLbls>
          <c:showLegendKey val="0"/>
          <c:showVal val="0"/>
          <c:showCatName val="0"/>
          <c:showSerName val="0"/>
          <c:showPercent val="0"/>
          <c:showBubbleSize val="0"/>
        </c:dLbls>
        <c:gapWidth val="100"/>
        <c:overlap val="100"/>
        <c:axId val="346574136"/>
        <c:axId val="34655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859</c:v>
                </c:pt>
                <c:pt idx="2">
                  <c:v>#N/A</c:v>
                </c:pt>
                <c:pt idx="3">
                  <c:v>#N/A</c:v>
                </c:pt>
                <c:pt idx="4">
                  <c:v>750</c:v>
                </c:pt>
                <c:pt idx="5">
                  <c:v>#N/A</c:v>
                </c:pt>
                <c:pt idx="6">
                  <c:v>#N/A</c:v>
                </c:pt>
                <c:pt idx="7">
                  <c:v>650</c:v>
                </c:pt>
                <c:pt idx="8">
                  <c:v>#N/A</c:v>
                </c:pt>
                <c:pt idx="9">
                  <c:v>#N/A</c:v>
                </c:pt>
                <c:pt idx="10">
                  <c:v>539</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346574136"/>
        <c:axId val="346559904"/>
      </c:lineChart>
      <c:catAx>
        <c:axId val="34657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559904"/>
        <c:crosses val="autoZero"/>
        <c:auto val="1"/>
        <c:lblAlgn val="ctr"/>
        <c:lblOffset val="100"/>
        <c:tickLblSkip val="1"/>
        <c:tickMarkSkip val="1"/>
        <c:noMultiLvlLbl val="0"/>
      </c:catAx>
      <c:valAx>
        <c:axId val="34655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57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13234</c:v>
                </c:pt>
                <c:pt idx="5">
                  <c:v>12926</c:v>
                </c:pt>
                <c:pt idx="8">
                  <c:v>13042</c:v>
                </c:pt>
                <c:pt idx="11">
                  <c:v>12664</c:v>
                </c:pt>
                <c:pt idx="14">
                  <c:v>12624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305</c:v>
                </c:pt>
                <c:pt idx="5">
                  <c:v>380</c:v>
                </c:pt>
                <c:pt idx="8">
                  <c:v>443</c:v>
                </c:pt>
                <c:pt idx="11">
                  <c:v>372</c:v>
                </c:pt>
                <c:pt idx="14">
                  <c:v>273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4930</c:v>
                </c:pt>
                <c:pt idx="5">
                  <c:v>6876</c:v>
                </c:pt>
                <c:pt idx="8">
                  <c:v>8555</c:v>
                </c:pt>
                <c:pt idx="11">
                  <c:v>9862</c:v>
                </c:pt>
                <c:pt idx="14">
                  <c:v>11850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1631</c:v>
                </c:pt>
                <c:pt idx="3">
                  <c:v>1600</c:v>
                </c:pt>
                <c:pt idx="6">
                  <c:v>1596</c:v>
                </c:pt>
                <c:pt idx="9">
                  <c:v>1434</c:v>
                </c:pt>
                <c:pt idx="12">
                  <c:v>1857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c:v>
                </c:pt>
                <c:pt idx="3">
                  <c:v>45</c:v>
                </c:pt>
                <c:pt idx="6">
                  <c:v>28</c:v>
                </c:pt>
                <c:pt idx="9">
                  <c:v>22</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1809</c:v>
                </c:pt>
                <c:pt idx="3">
                  <c:v>1713</c:v>
                </c:pt>
                <c:pt idx="6">
                  <c:v>1587</c:v>
                </c:pt>
                <c:pt idx="9">
                  <c:v>1435</c:v>
                </c:pt>
                <c:pt idx="12">
                  <c:v>1337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15662</c:v>
                </c:pt>
                <c:pt idx="3">
                  <c:v>15094</c:v>
                </c:pt>
                <c:pt idx="6">
                  <c:v>15211</c:v>
                </c:pt>
                <c:pt idx="9">
                  <c:v>14656</c:v>
                </c:pt>
                <c:pt idx="12">
                  <c:v>14399</c:v>
                </c:pt>
              </c:numCache>
            </c:numRef>
          </c:val>
        </c:ser>
        <c:dLbls>
          <c:showLegendKey val="0"/>
          <c:showVal val="0"/>
          <c:showCatName val="0"/>
          <c:showSerName val="0"/>
          <c:showPercent val="0"/>
          <c:showBubbleSize val="0"/>
        </c:dLbls>
        <c:gapWidth val="100"/>
        <c:overlap val="100"/>
        <c:axId val="346626024"/>
        <c:axId val="34531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6626024"/>
        <c:axId val="345317728"/>
      </c:lineChart>
      <c:catAx>
        <c:axId val="34662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317728"/>
        <c:crosses val="autoZero"/>
        <c:auto val="1"/>
        <c:lblAlgn val="ctr"/>
        <c:lblOffset val="100"/>
        <c:tickLblSkip val="1"/>
        <c:tickMarkSkip val="1"/>
        <c:noMultiLvlLbl val="0"/>
      </c:catAx>
      <c:valAx>
        <c:axId val="34531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62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9,620
9,605
694.86
13,957,312
12,383,597
1,207,812
7,450,730
14,399,405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の人口減少や全国平均を上回る高齢化に加え、町内に中心となる産業が無いこと等により、財政基盤が弱く、類似団体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0" name="直線コネクタ 69"/>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162278</xdr:rowOff>
    </xdr:to>
    <xdr:cxnSp macro="">
      <xdr:nvCxnSpPr>
        <xdr:cNvPr id="73" name="直線コネクタ 72"/>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6" name="直線コネクタ 75"/>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8" name="テキスト ボックス 77"/>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3827</xdr:rowOff>
    </xdr:from>
    <xdr:ext cx="762000" cy="259045"/>
    <xdr:sp macro="" textlink="">
      <xdr:nvSpPr>
        <xdr:cNvPr id="87" name="財政力該当値テキスト"/>
        <xdr:cNvSpPr txBox="1"/>
      </xdr:nvSpPr>
      <xdr:spPr>
        <a:xfrm>
          <a:off x="5041900" y="73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0" name="円/楕円 89"/>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1" name="テキスト ボックス 90"/>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2" name="円/楕円 91"/>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3" name="テキスト ボックス 92"/>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定員適正化計画に基づいた職員数の削減、また事業を厳選し地方債の発行を抑制、及び委託料の見直し光熱水費の節約等による物件費の削減等により経常経費の抑制に努める。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61</xdr:row>
      <xdr:rowOff>99271</xdr:rowOff>
    </xdr:to>
    <xdr:cxnSp macro="">
      <xdr:nvCxnSpPr>
        <xdr:cNvPr id="130" name="直線コネクタ 129"/>
        <xdr:cNvCxnSpPr/>
      </xdr:nvCxnSpPr>
      <xdr:spPr>
        <a:xfrm flipV="1">
          <a:off x="4114800" y="104973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62</xdr:row>
      <xdr:rowOff>116840</xdr:rowOff>
    </xdr:to>
    <xdr:cxnSp macro="">
      <xdr:nvCxnSpPr>
        <xdr:cNvPr id="133" name="直線コネクタ 132"/>
        <xdr:cNvCxnSpPr/>
      </xdr:nvCxnSpPr>
      <xdr:spPr>
        <a:xfrm flipV="1">
          <a:off x="3225800" y="105577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91229</xdr:rowOff>
    </xdr:from>
    <xdr:to>
      <xdr:col>4</xdr:col>
      <xdr:colOff>482600</xdr:colOff>
      <xdr:row>62</xdr:row>
      <xdr:rowOff>116840</xdr:rowOff>
    </xdr:to>
    <xdr:cxnSp macro="">
      <xdr:nvCxnSpPr>
        <xdr:cNvPr id="136" name="直線コネクタ 135"/>
        <xdr:cNvCxnSpPr/>
      </xdr:nvCxnSpPr>
      <xdr:spPr>
        <a:xfrm>
          <a:off x="2336800" y="105496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91229</xdr:rowOff>
    </xdr:from>
    <xdr:to>
      <xdr:col>3</xdr:col>
      <xdr:colOff>279400</xdr:colOff>
      <xdr:row>62</xdr:row>
      <xdr:rowOff>165100</xdr:rowOff>
    </xdr:to>
    <xdr:cxnSp macro="">
      <xdr:nvCxnSpPr>
        <xdr:cNvPr id="139" name="直線コネクタ 138"/>
        <xdr:cNvCxnSpPr/>
      </xdr:nvCxnSpPr>
      <xdr:spPr>
        <a:xfrm flipV="1">
          <a:off x="1447800" y="10549679"/>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41" name="テキスト ボックス 140"/>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3" name="テキスト ボックス 142"/>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159596</xdr:rowOff>
    </xdr:from>
    <xdr:to>
      <xdr:col>7</xdr:col>
      <xdr:colOff>203200</xdr:colOff>
      <xdr:row>61</xdr:row>
      <xdr:rowOff>89746</xdr:rowOff>
    </xdr:to>
    <xdr:sp macro="" textlink="">
      <xdr:nvSpPr>
        <xdr:cNvPr id="149" name="円/楕円 148"/>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4673</xdr:rowOff>
    </xdr:from>
    <xdr:ext cx="762000" cy="259045"/>
    <xdr:sp macro="" textlink="">
      <xdr:nvSpPr>
        <xdr:cNvPr id="150"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48471</xdr:rowOff>
    </xdr:from>
    <xdr:to>
      <xdr:col>6</xdr:col>
      <xdr:colOff>50800</xdr:colOff>
      <xdr:row>61</xdr:row>
      <xdr:rowOff>150071</xdr:rowOff>
    </xdr:to>
    <xdr:sp macro="" textlink="">
      <xdr:nvSpPr>
        <xdr:cNvPr id="151" name="円/楕円 150"/>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160248</xdr:rowOff>
    </xdr:from>
    <xdr:ext cx="736600" cy="259045"/>
    <xdr:sp macro="" textlink="">
      <xdr:nvSpPr>
        <xdr:cNvPr id="152" name="テキスト ボックス 151"/>
        <xdr:cNvSpPr txBox="1"/>
      </xdr:nvSpPr>
      <xdr:spPr>
        <a:xfrm>
          <a:off x="3733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40429</xdr:rowOff>
    </xdr:from>
    <xdr:to>
      <xdr:col>3</xdr:col>
      <xdr:colOff>330200</xdr:colOff>
      <xdr:row>61</xdr:row>
      <xdr:rowOff>142029</xdr:rowOff>
    </xdr:to>
    <xdr:sp macro="" textlink="">
      <xdr:nvSpPr>
        <xdr:cNvPr id="155" name="円/楕円 154"/>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152206</xdr:rowOff>
    </xdr:from>
    <xdr:ext cx="762000" cy="259045"/>
    <xdr:sp macro="" textlink="">
      <xdr:nvSpPr>
        <xdr:cNvPr id="156" name="テキスト ボックス 155"/>
        <xdr:cNvSpPr txBox="1"/>
      </xdr:nvSpPr>
      <xdr:spPr>
        <a:xfrm>
          <a:off x="1955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7" name="円/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8" name="テキスト ボックス 15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より、人口密度が少なく町面積が広い為、行政効率が悪く、またごみ収集や保育所、診療所、病院などの運営を直営で行っているため、類似団体と比較して多くの管理費がかかっている。今後はこれらも含めた経費について、抑制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41988</xdr:rowOff>
    </xdr:from>
    <xdr:to>
      <xdr:col>7</xdr:col>
      <xdr:colOff>152400</xdr:colOff>
      <xdr:row>84</xdr:row>
      <xdr:rowOff>53401</xdr:rowOff>
    </xdr:to>
    <xdr:cxnSp macro="">
      <xdr:nvCxnSpPr>
        <xdr:cNvPr id="195" name="直線コネクタ 194"/>
        <xdr:cNvCxnSpPr/>
      </xdr:nvCxnSpPr>
      <xdr:spPr>
        <a:xfrm>
          <a:off x="4114800" y="14443788"/>
          <a:ext cx="8382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17909</xdr:rowOff>
    </xdr:from>
    <xdr:to>
      <xdr:col>6</xdr:col>
      <xdr:colOff>0</xdr:colOff>
      <xdr:row>84</xdr:row>
      <xdr:rowOff>41988</xdr:rowOff>
    </xdr:to>
    <xdr:cxnSp macro="">
      <xdr:nvCxnSpPr>
        <xdr:cNvPr id="198" name="直線コネクタ 197"/>
        <xdr:cNvCxnSpPr/>
      </xdr:nvCxnSpPr>
      <xdr:spPr>
        <a:xfrm>
          <a:off x="3225800" y="1441970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132654</xdr:rowOff>
    </xdr:from>
    <xdr:to>
      <xdr:col>4</xdr:col>
      <xdr:colOff>482600</xdr:colOff>
      <xdr:row>84</xdr:row>
      <xdr:rowOff>17909</xdr:rowOff>
    </xdr:to>
    <xdr:cxnSp macro="">
      <xdr:nvCxnSpPr>
        <xdr:cNvPr id="201" name="直線コネクタ 200"/>
        <xdr:cNvCxnSpPr/>
      </xdr:nvCxnSpPr>
      <xdr:spPr>
        <a:xfrm>
          <a:off x="2336800" y="14363004"/>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112781</xdr:rowOff>
    </xdr:from>
    <xdr:to>
      <xdr:col>3</xdr:col>
      <xdr:colOff>279400</xdr:colOff>
      <xdr:row>83</xdr:row>
      <xdr:rowOff>132654</xdr:rowOff>
    </xdr:to>
    <xdr:cxnSp macro="">
      <xdr:nvCxnSpPr>
        <xdr:cNvPr id="204" name="直線コネクタ 203"/>
        <xdr:cNvCxnSpPr/>
      </xdr:nvCxnSpPr>
      <xdr:spPr>
        <a:xfrm>
          <a:off x="1447800" y="14343131"/>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2601</xdr:rowOff>
    </xdr:from>
    <xdr:to>
      <xdr:col>7</xdr:col>
      <xdr:colOff>203200</xdr:colOff>
      <xdr:row>84</xdr:row>
      <xdr:rowOff>104201</xdr:rowOff>
    </xdr:to>
    <xdr:sp macro="" textlink="">
      <xdr:nvSpPr>
        <xdr:cNvPr id="214" name="円/楕円 213"/>
        <xdr:cNvSpPr/>
      </xdr:nvSpPr>
      <xdr:spPr>
        <a:xfrm>
          <a:off x="4902200" y="144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146128</xdr:rowOff>
    </xdr:from>
    <xdr:ext cx="762000" cy="259045"/>
    <xdr:sp macro="" textlink="">
      <xdr:nvSpPr>
        <xdr:cNvPr id="215" name="人件費・物件費等の状況該当値テキスト"/>
        <xdr:cNvSpPr txBox="1"/>
      </xdr:nvSpPr>
      <xdr:spPr>
        <a:xfrm>
          <a:off x="5041900" y="1437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306,544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162638</xdr:rowOff>
    </xdr:from>
    <xdr:to>
      <xdr:col>6</xdr:col>
      <xdr:colOff>50800</xdr:colOff>
      <xdr:row>84</xdr:row>
      <xdr:rowOff>92788</xdr:rowOff>
    </xdr:to>
    <xdr:sp macro="" textlink="">
      <xdr:nvSpPr>
        <xdr:cNvPr id="216" name="円/楕円 215"/>
        <xdr:cNvSpPr/>
      </xdr:nvSpPr>
      <xdr:spPr>
        <a:xfrm>
          <a:off x="4064000" y="143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77565</xdr:rowOff>
    </xdr:from>
    <xdr:ext cx="736600" cy="259045"/>
    <xdr:sp macro="" textlink="">
      <xdr:nvSpPr>
        <xdr:cNvPr id="217" name="テキスト ボックス 216"/>
        <xdr:cNvSpPr txBox="1"/>
      </xdr:nvSpPr>
      <xdr:spPr>
        <a:xfrm>
          <a:off x="3733800" y="1447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138559</xdr:rowOff>
    </xdr:from>
    <xdr:to>
      <xdr:col>4</xdr:col>
      <xdr:colOff>533400</xdr:colOff>
      <xdr:row>84</xdr:row>
      <xdr:rowOff>68709</xdr:rowOff>
    </xdr:to>
    <xdr:sp macro="" textlink="">
      <xdr:nvSpPr>
        <xdr:cNvPr id="218" name="円/楕円 217"/>
        <xdr:cNvSpPr/>
      </xdr:nvSpPr>
      <xdr:spPr>
        <a:xfrm>
          <a:off x="3175000" y="143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53486</xdr:rowOff>
    </xdr:from>
    <xdr:ext cx="762000" cy="259045"/>
    <xdr:sp macro="" textlink="">
      <xdr:nvSpPr>
        <xdr:cNvPr id="219" name="テキスト ボックス 218"/>
        <xdr:cNvSpPr txBox="1"/>
      </xdr:nvSpPr>
      <xdr:spPr>
        <a:xfrm>
          <a:off x="2844800" y="144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81854</xdr:rowOff>
    </xdr:from>
    <xdr:to>
      <xdr:col>3</xdr:col>
      <xdr:colOff>330200</xdr:colOff>
      <xdr:row>84</xdr:row>
      <xdr:rowOff>12004</xdr:rowOff>
    </xdr:to>
    <xdr:sp macro="" textlink="">
      <xdr:nvSpPr>
        <xdr:cNvPr id="220" name="円/楕円 219"/>
        <xdr:cNvSpPr/>
      </xdr:nvSpPr>
      <xdr:spPr>
        <a:xfrm>
          <a:off x="2286000" y="143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168231</xdr:rowOff>
    </xdr:from>
    <xdr:ext cx="762000" cy="259045"/>
    <xdr:sp macro="" textlink="">
      <xdr:nvSpPr>
        <xdr:cNvPr id="221" name="テキスト ボックス 220"/>
        <xdr:cNvSpPr txBox="1"/>
      </xdr:nvSpPr>
      <xdr:spPr>
        <a:xfrm>
          <a:off x="1955800" y="14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61981</xdr:rowOff>
    </xdr:from>
    <xdr:to>
      <xdr:col>2</xdr:col>
      <xdr:colOff>127000</xdr:colOff>
      <xdr:row>83</xdr:row>
      <xdr:rowOff>163581</xdr:rowOff>
    </xdr:to>
    <xdr:sp macro="" textlink="">
      <xdr:nvSpPr>
        <xdr:cNvPr id="222" name="円/楕円 221"/>
        <xdr:cNvSpPr/>
      </xdr:nvSpPr>
      <xdr:spPr>
        <a:xfrm>
          <a:off x="1397000" y="142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148358</xdr:rowOff>
    </xdr:from>
    <xdr:ext cx="762000" cy="259045"/>
    <xdr:sp macro="" textlink="">
      <xdr:nvSpPr>
        <xdr:cNvPr id="223" name="テキスト ボックス 222"/>
        <xdr:cNvSpPr txBox="1"/>
      </xdr:nvSpPr>
      <xdr:spPr>
        <a:xfrm>
          <a:off x="1066800" y="143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適正な給与水準となるよ給与の適正化に努める。国家公務員給与のカットがなくなったことにより、１００ポイントを下回ることになった。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77893</xdr:rowOff>
    </xdr:to>
    <xdr:cxnSp macro="">
      <xdr:nvCxnSpPr>
        <xdr:cNvPr id="257" name="直線コネクタ 256"/>
        <xdr:cNvCxnSpPr/>
      </xdr:nvCxnSpPr>
      <xdr:spPr>
        <a:xfrm flipV="1">
          <a:off x="16179800" y="1473369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53781</xdr:rowOff>
    </xdr:from>
    <xdr:ext cx="762000" cy="259045"/>
    <xdr:sp macro="" textlink="">
      <xdr:nvSpPr>
        <xdr:cNvPr id="258" name="給与水準   （国との比較）平均値テキスト"/>
        <xdr:cNvSpPr txBox="1"/>
      </xdr:nvSpPr>
      <xdr:spPr>
        <a:xfrm>
          <a:off x="17106900" y="1445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77893</xdr:rowOff>
    </xdr:to>
    <xdr:cxnSp macro="">
      <xdr:nvCxnSpPr>
        <xdr:cNvPr id="260" name="直線コネクタ 259"/>
        <xdr:cNvCxnSpPr/>
      </xdr:nvCxnSpPr>
      <xdr:spPr>
        <a:xfrm>
          <a:off x="15290800" y="1533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62" name="テキスト ボックス 261"/>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77893</xdr:rowOff>
    </xdr:to>
    <xdr:cxnSp macro="">
      <xdr:nvCxnSpPr>
        <xdr:cNvPr id="263" name="直線コネクタ 262"/>
        <xdr:cNvCxnSpPr/>
      </xdr:nvCxnSpPr>
      <xdr:spPr>
        <a:xfrm>
          <a:off x="14401800" y="1464521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5" name="テキスト ボックス 264"/>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136313</xdr:rowOff>
    </xdr:to>
    <xdr:cxnSp macro="">
      <xdr:nvCxnSpPr>
        <xdr:cNvPr id="266" name="直線コネクタ 265"/>
        <xdr:cNvCxnSpPr/>
      </xdr:nvCxnSpPr>
      <xdr:spPr>
        <a:xfrm flipV="1">
          <a:off x="13512800" y="146452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67" name="フローチャート : 判断 266"/>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68" name="テキスト ボックス 267"/>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9" name="フローチャート : 判断 268"/>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70" name="テキスト ボックス 269"/>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6" name="円/楕円 275"/>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7"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8" name="円/楕円 277"/>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79" name="テキスト ボックス 27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81" name="テキスト ボックス 280"/>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2" name="円/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5" name="テキスト ボックス 284"/>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５ヵ町村が合併したことにより、町の面積が広大で、支所･出張所の配置が必要であることから類似団体平均の約２倍となっている。また、救急体制を整備し平成２４年度から活動したことにより、昨年度から増加の傾向にある。今後、支所・出張所業務についても更なる検討を進めると共に、定員適正化計画に基づく民間委託の推進等により、適正な職員数の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53377</xdr:rowOff>
    </xdr:from>
    <xdr:to>
      <xdr:col>24</xdr:col>
      <xdr:colOff>558800</xdr:colOff>
      <xdr:row>66</xdr:row>
      <xdr:rowOff>7403</xdr:rowOff>
    </xdr:to>
    <xdr:cxnSp macro="">
      <xdr:nvCxnSpPr>
        <xdr:cNvPr id="322" name="直線コネクタ 321"/>
        <xdr:cNvCxnSpPr/>
      </xdr:nvCxnSpPr>
      <xdr:spPr>
        <a:xfrm>
          <a:off x="16179800" y="11197627"/>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3"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164157</xdr:rowOff>
    </xdr:from>
    <xdr:to>
      <xdr:col>23</xdr:col>
      <xdr:colOff>406400</xdr:colOff>
      <xdr:row>65</xdr:row>
      <xdr:rowOff>53377</xdr:rowOff>
    </xdr:to>
    <xdr:cxnSp macro="">
      <xdr:nvCxnSpPr>
        <xdr:cNvPr id="325" name="直線コネクタ 324"/>
        <xdr:cNvCxnSpPr/>
      </xdr:nvCxnSpPr>
      <xdr:spPr>
        <a:xfrm>
          <a:off x="15290800" y="11136957"/>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7" name="テキスト ボックス 326"/>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60742</xdr:rowOff>
    </xdr:from>
    <xdr:to>
      <xdr:col>22</xdr:col>
      <xdr:colOff>203200</xdr:colOff>
      <xdr:row>64</xdr:row>
      <xdr:rowOff>164157</xdr:rowOff>
    </xdr:to>
    <xdr:cxnSp macro="">
      <xdr:nvCxnSpPr>
        <xdr:cNvPr id="328" name="直線コネクタ 327"/>
        <xdr:cNvCxnSpPr/>
      </xdr:nvCxnSpPr>
      <xdr:spPr>
        <a:xfrm>
          <a:off x="14401800" y="1103354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30" name="テキスト ボックス 329"/>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44886</xdr:rowOff>
    </xdr:from>
    <xdr:to>
      <xdr:col>21</xdr:col>
      <xdr:colOff>0</xdr:colOff>
      <xdr:row>64</xdr:row>
      <xdr:rowOff>60742</xdr:rowOff>
    </xdr:to>
    <xdr:cxnSp macro="">
      <xdr:nvCxnSpPr>
        <xdr:cNvPr id="331" name="直線コネクタ 330"/>
        <xdr:cNvCxnSpPr/>
      </xdr:nvCxnSpPr>
      <xdr:spPr>
        <a:xfrm>
          <a:off x="13512800" y="11017686"/>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2" name="フローチャート : 判断 331"/>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3" name="テキスト ボックス 332"/>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4" name="フローチャート : 判断 333"/>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5" name="テキスト ボックス 334"/>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128053</xdr:rowOff>
    </xdr:from>
    <xdr:to>
      <xdr:col>24</xdr:col>
      <xdr:colOff>609600</xdr:colOff>
      <xdr:row>66</xdr:row>
      <xdr:rowOff>58203</xdr:rowOff>
    </xdr:to>
    <xdr:sp macro="" textlink="">
      <xdr:nvSpPr>
        <xdr:cNvPr id="341" name="円/楕円 340"/>
        <xdr:cNvSpPr/>
      </xdr:nvSpPr>
      <xdr:spPr>
        <a:xfrm>
          <a:off x="169672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100130</xdr:rowOff>
    </xdr:from>
    <xdr:ext cx="762000" cy="259045"/>
    <xdr:sp macro="" textlink="">
      <xdr:nvSpPr>
        <xdr:cNvPr id="342" name="定員管理の状況該当値テキスト"/>
        <xdr:cNvSpPr txBox="1"/>
      </xdr:nvSpPr>
      <xdr:spPr>
        <a:xfrm>
          <a:off x="17106900" y="1124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2577</xdr:rowOff>
    </xdr:from>
    <xdr:to>
      <xdr:col>23</xdr:col>
      <xdr:colOff>457200</xdr:colOff>
      <xdr:row>65</xdr:row>
      <xdr:rowOff>104177</xdr:rowOff>
    </xdr:to>
    <xdr:sp macro="" textlink="">
      <xdr:nvSpPr>
        <xdr:cNvPr id="343" name="円/楕円 342"/>
        <xdr:cNvSpPr/>
      </xdr:nvSpPr>
      <xdr:spPr>
        <a:xfrm>
          <a:off x="16129000" y="11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88954</xdr:rowOff>
    </xdr:from>
    <xdr:ext cx="736600" cy="259045"/>
    <xdr:sp macro="" textlink="">
      <xdr:nvSpPr>
        <xdr:cNvPr id="344" name="テキスト ボックス 343"/>
        <xdr:cNvSpPr txBox="1"/>
      </xdr:nvSpPr>
      <xdr:spPr>
        <a:xfrm>
          <a:off x="15798800" y="11233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113357</xdr:rowOff>
    </xdr:from>
    <xdr:to>
      <xdr:col>22</xdr:col>
      <xdr:colOff>254000</xdr:colOff>
      <xdr:row>65</xdr:row>
      <xdr:rowOff>43507</xdr:rowOff>
    </xdr:to>
    <xdr:sp macro="" textlink="">
      <xdr:nvSpPr>
        <xdr:cNvPr id="345" name="円/楕円 344"/>
        <xdr:cNvSpPr/>
      </xdr:nvSpPr>
      <xdr:spPr>
        <a:xfrm>
          <a:off x="15240000" y="11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28284</xdr:rowOff>
    </xdr:from>
    <xdr:ext cx="762000" cy="259045"/>
    <xdr:sp macro="" textlink="">
      <xdr:nvSpPr>
        <xdr:cNvPr id="346" name="テキスト ボックス 345"/>
        <xdr:cNvSpPr txBox="1"/>
      </xdr:nvSpPr>
      <xdr:spPr>
        <a:xfrm>
          <a:off x="14909800" y="111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9942</xdr:rowOff>
    </xdr:from>
    <xdr:to>
      <xdr:col>21</xdr:col>
      <xdr:colOff>50800</xdr:colOff>
      <xdr:row>64</xdr:row>
      <xdr:rowOff>111542</xdr:rowOff>
    </xdr:to>
    <xdr:sp macro="" textlink="">
      <xdr:nvSpPr>
        <xdr:cNvPr id="347" name="円/楕円 346"/>
        <xdr:cNvSpPr/>
      </xdr:nvSpPr>
      <xdr:spPr>
        <a:xfrm>
          <a:off x="143510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96319</xdr:rowOff>
    </xdr:from>
    <xdr:ext cx="762000" cy="259045"/>
    <xdr:sp macro="" textlink="">
      <xdr:nvSpPr>
        <xdr:cNvPr id="348" name="テキスト ボックス 347"/>
        <xdr:cNvSpPr txBox="1"/>
      </xdr:nvSpPr>
      <xdr:spPr>
        <a:xfrm>
          <a:off x="14020800" y="110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165536</xdr:rowOff>
    </xdr:from>
    <xdr:to>
      <xdr:col>19</xdr:col>
      <xdr:colOff>533400</xdr:colOff>
      <xdr:row>64</xdr:row>
      <xdr:rowOff>95686</xdr:rowOff>
    </xdr:to>
    <xdr:sp macro="" textlink="">
      <xdr:nvSpPr>
        <xdr:cNvPr id="349" name="円/楕円 348"/>
        <xdr:cNvSpPr/>
      </xdr:nvSpPr>
      <xdr:spPr>
        <a:xfrm>
          <a:off x="13462000" y="109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80463</xdr:rowOff>
    </xdr:from>
    <xdr:ext cx="762000" cy="259045"/>
    <xdr:sp macro="" textlink="">
      <xdr:nvSpPr>
        <xdr:cNvPr id="350" name="テキスト ボックス 349"/>
        <xdr:cNvSpPr txBox="1"/>
      </xdr:nvSpPr>
      <xdr:spPr>
        <a:xfrm>
          <a:off x="13131800" y="110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に行った事業の地方債償還はピークを越えたが、依然高い値であるため、普通建設事業の見直し等により地方債発行額を、臨時財政対策債を除いて１０億円以下に抑制するなど、起債に大きく頼ること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41</xdr:row>
      <xdr:rowOff>33972</xdr:rowOff>
    </xdr:to>
    <xdr:cxnSp macro="">
      <xdr:nvCxnSpPr>
        <xdr:cNvPr id="380" name="直線コネクタ 379"/>
        <xdr:cNvCxnSpPr/>
      </xdr:nvCxnSpPr>
      <xdr:spPr>
        <a:xfrm flipV="1">
          <a:off x="16179800" y="69427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42</xdr:row>
      <xdr:rowOff>7303</xdr:rowOff>
    </xdr:to>
    <xdr:cxnSp macro="">
      <xdr:nvCxnSpPr>
        <xdr:cNvPr id="383" name="直線コネクタ 382"/>
        <xdr:cNvCxnSpPr/>
      </xdr:nvCxnSpPr>
      <xdr:spPr>
        <a:xfrm flipV="1">
          <a:off x="15290800" y="706342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127953</xdr:rowOff>
    </xdr:to>
    <xdr:cxnSp macro="">
      <xdr:nvCxnSpPr>
        <xdr:cNvPr id="386" name="直線コネクタ 385"/>
        <xdr:cNvCxnSpPr/>
      </xdr:nvCxnSpPr>
      <xdr:spPr>
        <a:xfrm flipV="1">
          <a:off x="14401800" y="72082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113347</xdr:rowOff>
    </xdr:to>
    <xdr:cxnSp macro="">
      <xdr:nvCxnSpPr>
        <xdr:cNvPr id="389" name="直線コネクタ 388"/>
        <xdr:cNvCxnSpPr/>
      </xdr:nvCxnSpPr>
      <xdr:spPr>
        <a:xfrm flipV="1">
          <a:off x="13512800" y="732885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2" name="フローチャート : 判断 391"/>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3" name="テキスト ボックス 392"/>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9" name="円/楕円 398"/>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50499</xdr:rowOff>
    </xdr:from>
    <xdr:ext cx="762000" cy="259045"/>
    <xdr:sp macro="" textlink="">
      <xdr:nvSpPr>
        <xdr:cNvPr id="400" name="公債費負担の状況該当値テキスト"/>
        <xdr:cNvSpPr txBox="1"/>
      </xdr:nvSpPr>
      <xdr:spPr>
        <a:xfrm>
          <a:off x="171069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401" name="円/楕円 400"/>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2" name="テキスト ボックス 401"/>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3" name="円/楕円 402"/>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4" name="テキスト ボックス 403"/>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5" name="円/楕円 404"/>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6" name="テキスト ボックス 405"/>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407" name="円/楕円 406"/>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408" name="テキスト ボックス 407"/>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の積立により充当可能基金の増額等により、類似団体平均を下回っている。しかし、多額の地方債残高があり、自主財源が乏しい団体であるため、今後においても投資的経費を厳選し、地方債発行額を抑制しながら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0"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1" name="フローチャート :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49682</xdr:rowOff>
    </xdr:from>
    <xdr:to>
      <xdr:col>21</xdr:col>
      <xdr:colOff>50800</xdr:colOff>
      <xdr:row>18</xdr:row>
      <xdr:rowOff>151282</xdr:rowOff>
    </xdr:to>
    <xdr:sp macro="" textlink="">
      <xdr:nvSpPr>
        <xdr:cNvPr id="446" name="フローチャート : 判断 445"/>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47" name="テキスト ボックス 446"/>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48" name="フローチャート : 判断 447"/>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25773</xdr:rowOff>
    </xdr:from>
    <xdr:ext cx="762000" cy="259045"/>
    <xdr:sp macro="" textlink="">
      <xdr:nvSpPr>
        <xdr:cNvPr id="449" name="テキスト ボックス 448"/>
        <xdr:cNvSpPr txBox="1"/>
      </xdr:nvSpPr>
      <xdr:spPr>
        <a:xfrm>
          <a:off x="13131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122580</xdr:rowOff>
    </xdr:from>
    <xdr:to>
      <xdr:col>19</xdr:col>
      <xdr:colOff>533400</xdr:colOff>
      <xdr:row>15</xdr:row>
      <xdr:rowOff>52730</xdr:rowOff>
    </xdr:to>
    <xdr:sp macro="" textlink="">
      <xdr:nvSpPr>
        <xdr:cNvPr id="455" name="円/楕円 454"/>
        <xdr:cNvSpPr/>
      </xdr:nvSpPr>
      <xdr:spPr>
        <a:xfrm>
          <a:off x="13462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62907</xdr:rowOff>
    </xdr:from>
    <xdr:ext cx="762000" cy="259045"/>
    <xdr:sp macro="" textlink="">
      <xdr:nvSpPr>
        <xdr:cNvPr id="456" name="テキスト ボックス 455"/>
        <xdr:cNvSpPr txBox="1"/>
      </xdr:nvSpPr>
      <xdr:spPr>
        <a:xfrm>
          <a:off x="13131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9,620
9,605
694.86
13,957,312
12,383,597
1,207,812
7,450,730
14,399,405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ごみ収集業務や給食センター・保育園・診療所などの施設運営を直営で行っているほか、広大な行政区域を有するため類似団体と比較して多くなっている。定員適正化計画に基づいた職員数の削減による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131572</xdr:rowOff>
    </xdr:to>
    <xdr:cxnSp macro="">
      <xdr:nvCxnSpPr>
        <xdr:cNvPr id="63" name="直線コネクタ 62"/>
        <xdr:cNvCxnSpPr/>
      </xdr:nvCxnSpPr>
      <xdr:spPr>
        <a:xfrm>
          <a:off x="3987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168148</xdr:rowOff>
    </xdr:to>
    <xdr:cxnSp macro="">
      <xdr:nvCxnSpPr>
        <xdr:cNvPr id="66" name="直線コネクタ 65"/>
        <xdr:cNvCxnSpPr/>
      </xdr:nvCxnSpPr>
      <xdr:spPr>
        <a:xfrm flipV="1">
          <a:off x="3098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168148</xdr:rowOff>
    </xdr:to>
    <xdr:cxnSp macro="">
      <xdr:nvCxnSpPr>
        <xdr:cNvPr id="69" name="直線コネクタ 68"/>
        <xdr:cNvCxnSpPr/>
      </xdr:nvCxnSpPr>
      <xdr:spPr>
        <a:xfrm>
          <a:off x="2209800" y="6248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140716</xdr:rowOff>
    </xdr:to>
    <xdr:cxnSp macro="">
      <xdr:nvCxnSpPr>
        <xdr:cNvPr id="72" name="直線コネクタ 71"/>
        <xdr:cNvCxnSpPr/>
      </xdr:nvCxnSpPr>
      <xdr:spPr>
        <a:xfrm flipV="1">
          <a:off x="1320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126001</xdr:rowOff>
    </xdr:from>
    <xdr:ext cx="762000" cy="259045"/>
    <xdr:sp macro="" textlink="">
      <xdr:nvSpPr>
        <xdr:cNvPr id="74" name="テキスト ボックス 73"/>
        <xdr:cNvSpPr txBox="1"/>
      </xdr:nvSpPr>
      <xdr:spPr>
        <a:xfrm>
          <a:off x="1828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32275</xdr:rowOff>
    </xdr:from>
    <xdr:ext cx="762000" cy="259045"/>
    <xdr:sp macro="" textlink="">
      <xdr:nvSpPr>
        <xdr:cNvPr id="76" name="テキスト ボックス 75"/>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2" name="円/楕円 81"/>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97299</xdr:rowOff>
    </xdr:from>
    <xdr:ext cx="762000" cy="259045"/>
    <xdr:sp macro="" textlink="">
      <xdr:nvSpPr>
        <xdr:cNvPr id="83"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4" name="円/楕円 83"/>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5" name="テキスト ボックス 84"/>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0" name="円/楕円 89"/>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1" name="テキスト ボックス 90"/>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各庁舎、施設の光熱水費を節約、指定管理や業務委託料の見直しを行うことにより経常経費の削減に努める。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xdr:rowOff>
    </xdr:from>
    <xdr:to>
      <xdr:col>24</xdr:col>
      <xdr:colOff>31750</xdr:colOff>
      <xdr:row>16</xdr:row>
      <xdr:rowOff>21844</xdr:rowOff>
    </xdr:to>
    <xdr:cxnSp macro="">
      <xdr:nvCxnSpPr>
        <xdr:cNvPr id="121" name="直線コネクタ 120"/>
        <xdr:cNvCxnSpPr/>
      </xdr:nvCxnSpPr>
      <xdr:spPr>
        <a:xfrm>
          <a:off x="15671800" y="2751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56134</xdr:rowOff>
    </xdr:from>
    <xdr:to>
      <xdr:col>22</xdr:col>
      <xdr:colOff>565150</xdr:colOff>
      <xdr:row>16</xdr:row>
      <xdr:rowOff>8128</xdr:rowOff>
    </xdr:to>
    <xdr:cxnSp macro="">
      <xdr:nvCxnSpPr>
        <xdr:cNvPr id="124" name="直線コネクタ 123"/>
        <xdr:cNvCxnSpPr/>
      </xdr:nvCxnSpPr>
      <xdr:spPr>
        <a:xfrm>
          <a:off x="14782800" y="2627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56134</xdr:rowOff>
    </xdr:to>
    <xdr:cxnSp macro="">
      <xdr:nvCxnSpPr>
        <xdr:cNvPr id="127" name="直線コネクタ 126"/>
        <xdr:cNvCxnSpPr/>
      </xdr:nvCxnSpPr>
      <xdr:spPr>
        <a:xfrm>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42418</xdr:rowOff>
    </xdr:to>
    <xdr:cxnSp macro="">
      <xdr:nvCxnSpPr>
        <xdr:cNvPr id="130" name="直線コネクタ 129"/>
        <xdr:cNvCxnSpPr/>
      </xdr:nvCxnSpPr>
      <xdr:spPr>
        <a:xfrm flipV="1">
          <a:off x="13004800" y="2609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2" name="テキスト ボックス 131"/>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52849</xdr:rowOff>
    </xdr:from>
    <xdr:ext cx="762000" cy="259045"/>
    <xdr:sp macro="" textlink="">
      <xdr:nvSpPr>
        <xdr:cNvPr id="134" name="テキスト ボックス 133"/>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0" name="円/楕円 139"/>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1"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128778</xdr:rowOff>
    </xdr:from>
    <xdr:to>
      <xdr:col>22</xdr:col>
      <xdr:colOff>615950</xdr:colOff>
      <xdr:row>16</xdr:row>
      <xdr:rowOff>58928</xdr:rowOff>
    </xdr:to>
    <xdr:sp macro="" textlink="">
      <xdr:nvSpPr>
        <xdr:cNvPr id="142" name="円/楕円 141"/>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69105</xdr:rowOff>
    </xdr:from>
    <xdr:ext cx="736600" cy="259045"/>
    <xdr:sp macro="" textlink="">
      <xdr:nvSpPr>
        <xdr:cNvPr id="143" name="テキスト ボックス 142"/>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xdr:rowOff>
    </xdr:from>
    <xdr:to>
      <xdr:col>21</xdr:col>
      <xdr:colOff>412750</xdr:colOff>
      <xdr:row>15</xdr:row>
      <xdr:rowOff>106934</xdr:rowOff>
    </xdr:to>
    <xdr:sp macro="" textlink="">
      <xdr:nvSpPr>
        <xdr:cNvPr id="144" name="円/楕円 143"/>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117111</xdr:rowOff>
    </xdr:from>
    <xdr:ext cx="762000" cy="259045"/>
    <xdr:sp macro="" textlink="">
      <xdr:nvSpPr>
        <xdr:cNvPr id="145" name="テキスト ボックス 144"/>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46" name="円/楕円 145"/>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47" name="テキスト ボックス 146"/>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48" name="円/楕円 147"/>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103395</xdr:rowOff>
    </xdr:from>
    <xdr:ext cx="762000" cy="259045"/>
    <xdr:sp macro="" textlink="">
      <xdr:nvSpPr>
        <xdr:cNvPr id="149" name="テキスト ボックス 148"/>
        <xdr:cNvSpPr txBox="1"/>
      </xdr:nvSpPr>
      <xdr:spPr>
        <a:xfrm>
          <a:off x="12623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障害者自立支援事業の改正等により微増となった。今後も町単独事業の見直し、対象事業を厳選することにより負担軽減に努める。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88900</xdr:rowOff>
    </xdr:from>
    <xdr:to>
      <xdr:col>7</xdr:col>
      <xdr:colOff>15875</xdr:colOff>
      <xdr:row>52</xdr:row>
      <xdr:rowOff>107950</xdr:rowOff>
    </xdr:to>
    <xdr:cxnSp macro="">
      <xdr:nvCxnSpPr>
        <xdr:cNvPr id="182" name="直線コネクタ 181"/>
        <xdr:cNvCxnSpPr/>
      </xdr:nvCxnSpPr>
      <xdr:spPr>
        <a:xfrm>
          <a:off x="3987800" y="9004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165100</xdr:rowOff>
    </xdr:to>
    <xdr:cxnSp macro="">
      <xdr:nvCxnSpPr>
        <xdr:cNvPr id="185" name="直線コネクタ 184"/>
        <xdr:cNvCxnSpPr/>
      </xdr:nvCxnSpPr>
      <xdr:spPr>
        <a:xfrm flipV="1">
          <a:off x="3098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165100</xdr:rowOff>
    </xdr:to>
    <xdr:cxnSp macro="">
      <xdr:nvCxnSpPr>
        <xdr:cNvPr id="188" name="直線コネクタ 187"/>
        <xdr:cNvCxnSpPr/>
      </xdr:nvCxnSpPr>
      <xdr:spPr>
        <a:xfrm>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52</xdr:row>
      <xdr:rowOff>127000</xdr:rowOff>
    </xdr:to>
    <xdr:cxnSp macro="">
      <xdr:nvCxnSpPr>
        <xdr:cNvPr id="191" name="直線コネクタ 190"/>
        <xdr:cNvCxnSpPr/>
      </xdr:nvCxnSpPr>
      <xdr:spPr>
        <a:xfrm>
          <a:off x="1320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3" name="テキスト ボックス 19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195" name="テキスト ボックス 19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57150</xdr:rowOff>
    </xdr:from>
    <xdr:to>
      <xdr:col>7</xdr:col>
      <xdr:colOff>66675</xdr:colOff>
      <xdr:row>52</xdr:row>
      <xdr:rowOff>158750</xdr:rowOff>
    </xdr:to>
    <xdr:sp macro="" textlink="">
      <xdr:nvSpPr>
        <xdr:cNvPr id="201" name="円/楕円 200"/>
        <xdr:cNvSpPr/>
      </xdr:nvSpPr>
      <xdr:spPr>
        <a:xfrm>
          <a:off x="47752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137177</xdr:rowOff>
    </xdr:from>
    <xdr:ext cx="762000" cy="259045"/>
    <xdr:sp macro="" textlink="">
      <xdr:nvSpPr>
        <xdr:cNvPr id="202" name="扶助費該当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38100</xdr:rowOff>
    </xdr:from>
    <xdr:to>
      <xdr:col>5</xdr:col>
      <xdr:colOff>600075</xdr:colOff>
      <xdr:row>52</xdr:row>
      <xdr:rowOff>139700</xdr:rowOff>
    </xdr:to>
    <xdr:sp macro="" textlink="">
      <xdr:nvSpPr>
        <xdr:cNvPr id="203" name="円/楕円 202"/>
        <xdr:cNvSpPr/>
      </xdr:nvSpPr>
      <xdr:spPr>
        <a:xfrm>
          <a:off x="3937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149877</xdr:rowOff>
    </xdr:from>
    <xdr:ext cx="736600" cy="259045"/>
    <xdr:sp macro="" textlink="">
      <xdr:nvSpPr>
        <xdr:cNvPr id="204" name="テキスト ボックス 203"/>
        <xdr:cNvSpPr txBox="1"/>
      </xdr:nvSpPr>
      <xdr:spPr>
        <a:xfrm>
          <a:off x="3606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5" name="円/楕円 20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6" name="テキスト ボックス 20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07" name="円/楕円 206"/>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08" name="テキスト ボックス 207"/>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09" name="円/楕円 208"/>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0" name="テキスト ボックス 209"/>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簡易水道事業・集落排水事業等の各事業会計で独立採算がとれるよう経営健全化計画を策定し、歳出の削減に努める。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119380</xdr:rowOff>
    </xdr:to>
    <xdr:cxnSp macro="">
      <xdr:nvCxnSpPr>
        <xdr:cNvPr id="243" name="直線コネクタ 242"/>
        <xdr:cNvCxnSpPr/>
      </xdr:nvCxnSpPr>
      <xdr:spPr>
        <a:xfrm>
          <a:off x="15671800" y="9362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142240</xdr:rowOff>
    </xdr:to>
    <xdr:cxnSp macro="">
      <xdr:nvCxnSpPr>
        <xdr:cNvPr id="246" name="直線コネクタ 245"/>
        <xdr:cNvCxnSpPr/>
      </xdr:nvCxnSpPr>
      <xdr:spPr>
        <a:xfrm flipV="1">
          <a:off x="14782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142240</xdr:rowOff>
    </xdr:to>
    <xdr:cxnSp macro="">
      <xdr:nvCxnSpPr>
        <xdr:cNvPr id="249" name="直線コネクタ 248"/>
        <xdr:cNvCxnSpPr/>
      </xdr:nvCxnSpPr>
      <xdr:spPr>
        <a:xfrm>
          <a:off x="13893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96520</xdr:rowOff>
    </xdr:to>
    <xdr:cxnSp macro="">
      <xdr:nvCxnSpPr>
        <xdr:cNvPr id="252" name="直線コネクタ 251"/>
        <xdr:cNvCxnSpPr/>
      </xdr:nvCxnSpPr>
      <xdr:spPr>
        <a:xfrm flipV="1">
          <a:off x="13004800" y="933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4" name="テキスト ボックス 253"/>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6" name="テキスト ボックス 25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2" name="円/楕円 261"/>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3"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4" name="円/楕円 263"/>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5" name="テキスト ボックス 264"/>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66" name="円/楕円 265"/>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7" name="テキスト ボックス 266"/>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68" name="円/楕円 26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69" name="テキスト ボックス 26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70" name="円/楕円 26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71" name="テキスト ボックス 27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消防組合負担金が減少したことが要因である。町単独事業を厳選するとともに、事業内容の精査を行い、併せて各種団体への補助金についても事業内容を精査見直しを行い削減に努める。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24130</xdr:rowOff>
    </xdr:to>
    <xdr:cxnSp macro="">
      <xdr:nvCxnSpPr>
        <xdr:cNvPr id="301" name="直線コネクタ 300"/>
        <xdr:cNvCxnSpPr/>
      </xdr:nvCxnSpPr>
      <xdr:spPr>
        <a:xfrm flipV="1">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74422</xdr:rowOff>
    </xdr:to>
    <xdr:cxnSp macro="">
      <xdr:nvCxnSpPr>
        <xdr:cNvPr id="304" name="直線コネクタ 303"/>
        <xdr:cNvCxnSpPr/>
      </xdr:nvCxnSpPr>
      <xdr:spPr>
        <a:xfrm flipV="1">
          <a:off x="14782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74422</xdr:rowOff>
    </xdr:to>
    <xdr:cxnSp macro="">
      <xdr:nvCxnSpPr>
        <xdr:cNvPr id="307" name="直線コネクタ 306"/>
        <xdr:cNvCxnSpPr/>
      </xdr:nvCxnSpPr>
      <xdr:spPr>
        <a:xfrm>
          <a:off x="13893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65278</xdr:rowOff>
    </xdr:to>
    <xdr:cxnSp macro="">
      <xdr:nvCxnSpPr>
        <xdr:cNvPr id="310" name="直線コネクタ 309"/>
        <xdr:cNvCxnSpPr/>
      </xdr:nvCxnSpPr>
      <xdr:spPr>
        <a:xfrm flipV="1">
          <a:off x="13004800" y="6024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2" name="テキスト ボックス 311"/>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14" name="テキスト ボックス 31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0" name="円/楕円 319"/>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1"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22" name="円/楕円 32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23" name="テキスト ボックス 32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4" name="円/楕円 32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5" name="テキスト ボックス 32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26" name="円/楕円 32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27" name="テキスト ボックス 32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28" name="円/楕円 32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29" name="テキスト ボックス 32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合併前の旧町村において大規模事業を行ったことに加え、一部事務組合の地方債を引き継いだ事により類似団体に比べ高くなっている。</a:t>
          </a:r>
        </a:p>
        <a:p>
          <a:r>
            <a:rPr kumimoji="1" lang="ja-JP" altLang="en-US" sz="1300">
              <a:latin typeface="ＭＳ Ｐゴシック"/>
            </a:rPr>
            <a:t>　普通建設事業について厳選し地方債の発行額を毎年度</a:t>
          </a:r>
          <a:r>
            <a:rPr kumimoji="1" lang="en-US" altLang="ja-JP" sz="1300">
              <a:latin typeface="ＭＳ Ｐゴシック"/>
            </a:rPr>
            <a:t>10</a:t>
          </a:r>
          <a:r>
            <a:rPr kumimoji="1" lang="ja-JP" altLang="en-US" sz="1300">
              <a:latin typeface="ＭＳ Ｐゴシック"/>
            </a:rPr>
            <a:t>億円程度に抑制しているところである。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79</xdr:row>
      <xdr:rowOff>62230</xdr:rowOff>
    </xdr:to>
    <xdr:cxnSp macro="">
      <xdr:nvCxnSpPr>
        <xdr:cNvPr id="356" name="直線コネクタ 355"/>
        <xdr:cNvCxnSpPr/>
      </xdr:nvCxnSpPr>
      <xdr:spPr>
        <a:xfrm flipV="1">
          <a:off x="4826000" y="125247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34307</xdr:rowOff>
    </xdr:from>
    <xdr:ext cx="762000" cy="259045"/>
    <xdr:sp macro="" textlink="">
      <xdr:nvSpPr>
        <xdr:cNvPr id="357" name="公債費最小値テキスト"/>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79</xdr:row>
      <xdr:rowOff>62230</xdr:rowOff>
    </xdr:from>
    <xdr:to>
      <xdr:col>7</xdr:col>
      <xdr:colOff>104775</xdr:colOff>
      <xdr:row>79</xdr:row>
      <xdr:rowOff>62230</xdr:rowOff>
    </xdr:to>
    <xdr:cxnSp macro="">
      <xdr:nvCxnSpPr>
        <xdr:cNvPr id="358" name="直線コネクタ 357"/>
        <xdr:cNvCxnSpPr/>
      </xdr:nvCxnSpPr>
      <xdr:spPr>
        <a:xfrm>
          <a:off x="4737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9"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60" name="直線コネクタ 359"/>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8889</xdr:rowOff>
    </xdr:from>
    <xdr:to>
      <xdr:col>7</xdr:col>
      <xdr:colOff>15875</xdr:colOff>
      <xdr:row>78</xdr:row>
      <xdr:rowOff>85089</xdr:rowOff>
    </xdr:to>
    <xdr:cxnSp macro="">
      <xdr:nvCxnSpPr>
        <xdr:cNvPr id="361" name="直線コネクタ 360"/>
        <xdr:cNvCxnSpPr/>
      </xdr:nvCxnSpPr>
      <xdr:spPr>
        <a:xfrm flipV="1">
          <a:off x="3987800" y="133819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157497</xdr:rowOff>
    </xdr:from>
    <xdr:ext cx="762000" cy="259045"/>
    <xdr:sp macro="" textlink="">
      <xdr:nvSpPr>
        <xdr:cNvPr id="362"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63" name="フローチャート : 判断 362"/>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85089</xdr:rowOff>
    </xdr:from>
    <xdr:to>
      <xdr:col>5</xdr:col>
      <xdr:colOff>549275</xdr:colOff>
      <xdr:row>79</xdr:row>
      <xdr:rowOff>85089</xdr:rowOff>
    </xdr:to>
    <xdr:cxnSp macro="">
      <xdr:nvCxnSpPr>
        <xdr:cNvPr id="364" name="直線コネクタ 363"/>
        <xdr:cNvCxnSpPr/>
      </xdr:nvCxnSpPr>
      <xdr:spPr>
        <a:xfrm flipV="1">
          <a:off x="3098800" y="134581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156211</xdr:rowOff>
    </xdr:from>
    <xdr:to>
      <xdr:col>5</xdr:col>
      <xdr:colOff>600075</xdr:colOff>
      <xdr:row>77</xdr:row>
      <xdr:rowOff>86361</xdr:rowOff>
    </xdr:to>
    <xdr:sp macro="" textlink="">
      <xdr:nvSpPr>
        <xdr:cNvPr id="365" name="フローチャート : 判断 364"/>
        <xdr:cNvSpPr/>
      </xdr:nvSpPr>
      <xdr:spPr>
        <a:xfrm>
          <a:off x="3937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96538</xdr:rowOff>
    </xdr:from>
    <xdr:ext cx="736600" cy="259045"/>
    <xdr:sp macro="" textlink="">
      <xdr:nvSpPr>
        <xdr:cNvPr id="366" name="テキスト ボックス 365"/>
        <xdr:cNvSpPr txBox="1"/>
      </xdr:nvSpPr>
      <xdr:spPr>
        <a:xfrm>
          <a:off x="3606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85089</xdr:rowOff>
    </xdr:to>
    <xdr:cxnSp macro="">
      <xdr:nvCxnSpPr>
        <xdr:cNvPr id="367" name="直線コネクタ 366"/>
        <xdr:cNvCxnSpPr/>
      </xdr:nvCxnSpPr>
      <xdr:spPr>
        <a:xfrm>
          <a:off x="2209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68" name="フローチャート : 判断 36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69" name="テキスト ボックス 36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80</xdr:row>
      <xdr:rowOff>39370</xdr:rowOff>
    </xdr:to>
    <xdr:cxnSp macro="">
      <xdr:nvCxnSpPr>
        <xdr:cNvPr id="370" name="直線コネクタ 369"/>
        <xdr:cNvCxnSpPr/>
      </xdr:nvCxnSpPr>
      <xdr:spPr>
        <a:xfrm flipV="1">
          <a:off x="1320800" y="136144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91439</xdr:rowOff>
    </xdr:from>
    <xdr:to>
      <xdr:col>3</xdr:col>
      <xdr:colOff>193675</xdr:colOff>
      <xdr:row>78</xdr:row>
      <xdr:rowOff>21589</xdr:rowOff>
    </xdr:to>
    <xdr:sp macro="" textlink="">
      <xdr:nvSpPr>
        <xdr:cNvPr id="371" name="フローチャート : 判断 370"/>
        <xdr:cNvSpPr/>
      </xdr:nvSpPr>
      <xdr:spPr>
        <a:xfrm>
          <a:off x="2159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31766</xdr:rowOff>
    </xdr:from>
    <xdr:ext cx="762000" cy="259045"/>
    <xdr:sp macro="" textlink="">
      <xdr:nvSpPr>
        <xdr:cNvPr id="372" name="テキスト ボックス 371"/>
        <xdr:cNvSpPr txBox="1"/>
      </xdr:nvSpPr>
      <xdr:spPr>
        <a:xfrm>
          <a:off x="1828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3" name="フローチャート : 判断 372"/>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4" name="テキスト ボックス 373"/>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129539</xdr:rowOff>
    </xdr:from>
    <xdr:to>
      <xdr:col>7</xdr:col>
      <xdr:colOff>66675</xdr:colOff>
      <xdr:row>78</xdr:row>
      <xdr:rowOff>59689</xdr:rowOff>
    </xdr:to>
    <xdr:sp macro="" textlink="">
      <xdr:nvSpPr>
        <xdr:cNvPr id="380" name="円/楕円 379"/>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101616</xdr:rowOff>
    </xdr:from>
    <xdr:ext cx="762000" cy="259045"/>
    <xdr:sp macro="" textlink="">
      <xdr:nvSpPr>
        <xdr:cNvPr id="381"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34289</xdr:rowOff>
    </xdr:from>
    <xdr:to>
      <xdr:col>5</xdr:col>
      <xdr:colOff>600075</xdr:colOff>
      <xdr:row>78</xdr:row>
      <xdr:rowOff>135889</xdr:rowOff>
    </xdr:to>
    <xdr:sp macro="" textlink="">
      <xdr:nvSpPr>
        <xdr:cNvPr id="382" name="円/楕円 381"/>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120666</xdr:rowOff>
    </xdr:from>
    <xdr:ext cx="736600" cy="259045"/>
    <xdr:sp macro="" textlink="">
      <xdr:nvSpPr>
        <xdr:cNvPr id="383" name="テキスト ボックス 382"/>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84" name="円/楕円 383"/>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85" name="テキスト ボックス 384"/>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6" name="円/楕円 38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7" name="テキスト ボックス 38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160020</xdr:rowOff>
    </xdr:from>
    <xdr:to>
      <xdr:col>1</xdr:col>
      <xdr:colOff>676275</xdr:colOff>
      <xdr:row>80</xdr:row>
      <xdr:rowOff>90170</xdr:rowOff>
    </xdr:to>
    <xdr:sp macro="" textlink="">
      <xdr:nvSpPr>
        <xdr:cNvPr id="388" name="円/楕円 387"/>
        <xdr:cNvSpPr/>
      </xdr:nvSpPr>
      <xdr:spPr>
        <a:xfrm>
          <a:off x="1270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74947</xdr:rowOff>
    </xdr:from>
    <xdr:ext cx="762000" cy="259045"/>
    <xdr:sp macro="" textlink="">
      <xdr:nvSpPr>
        <xdr:cNvPr id="389" name="テキスト ボックス 388"/>
        <xdr:cNvSpPr txBox="1"/>
      </xdr:nvSpPr>
      <xdr:spPr>
        <a:xfrm>
          <a:off x="939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全国平均、類似団体平均を下回るものとなっている。補助費について、改善された結果となっているが、平成２６年度より、一部事務組合から独立した消防本部の運営による補助費以外の比率の増加を抑える必要が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120142</xdr:rowOff>
    </xdr:from>
    <xdr:to>
      <xdr:col>24</xdr:col>
      <xdr:colOff>31750</xdr:colOff>
      <xdr:row>80</xdr:row>
      <xdr:rowOff>147574</xdr:rowOff>
    </xdr:to>
    <xdr:cxnSp macro="">
      <xdr:nvCxnSpPr>
        <xdr:cNvPr id="415" name="直線コネクタ 414"/>
        <xdr:cNvCxnSpPr/>
      </xdr:nvCxnSpPr>
      <xdr:spPr>
        <a:xfrm flipV="1">
          <a:off x="16510000" y="1280744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119651</xdr:rowOff>
    </xdr:from>
    <xdr:ext cx="762000" cy="259045"/>
    <xdr:sp macro="" textlink="">
      <xdr:nvSpPr>
        <xdr:cNvPr id="416" name="公債費以外最小値テキスト"/>
        <xdr:cNvSpPr txBox="1"/>
      </xdr:nvSpPr>
      <xdr:spPr>
        <a:xfrm>
          <a:off x="165989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80</xdr:row>
      <xdr:rowOff>147574</xdr:rowOff>
    </xdr:from>
    <xdr:to>
      <xdr:col>24</xdr:col>
      <xdr:colOff>120650</xdr:colOff>
      <xdr:row>80</xdr:row>
      <xdr:rowOff>147574</xdr:rowOff>
    </xdr:to>
    <xdr:cxnSp macro="">
      <xdr:nvCxnSpPr>
        <xdr:cNvPr id="417" name="直線コネクタ 416"/>
        <xdr:cNvCxnSpPr/>
      </xdr:nvCxnSpPr>
      <xdr:spPr>
        <a:xfrm>
          <a:off x="16421100" y="1386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35069</xdr:rowOff>
    </xdr:from>
    <xdr:ext cx="762000" cy="259045"/>
    <xdr:sp macro="" textlink="">
      <xdr:nvSpPr>
        <xdr:cNvPr id="418" name="公債費以外最大値テキスト"/>
        <xdr:cNvSpPr txBox="1"/>
      </xdr:nvSpPr>
      <xdr:spPr>
        <a:xfrm>
          <a:off x="16598900" y="1255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74</xdr:row>
      <xdr:rowOff>120142</xdr:rowOff>
    </xdr:from>
    <xdr:to>
      <xdr:col>24</xdr:col>
      <xdr:colOff>120650</xdr:colOff>
      <xdr:row>74</xdr:row>
      <xdr:rowOff>120142</xdr:rowOff>
    </xdr:to>
    <xdr:cxnSp macro="">
      <xdr:nvCxnSpPr>
        <xdr:cNvPr id="419" name="直線コネクタ 418"/>
        <xdr:cNvCxnSpPr/>
      </xdr:nvCxnSpPr>
      <xdr:spPr>
        <a:xfrm>
          <a:off x="16421100" y="128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74</xdr:row>
      <xdr:rowOff>120142</xdr:rowOff>
    </xdr:to>
    <xdr:cxnSp macro="">
      <xdr:nvCxnSpPr>
        <xdr:cNvPr id="420" name="直線コネクタ 419"/>
        <xdr:cNvCxnSpPr/>
      </xdr:nvCxnSpPr>
      <xdr:spPr>
        <a:xfrm>
          <a:off x="15671800" y="12796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158005</xdr:rowOff>
    </xdr:from>
    <xdr:ext cx="762000" cy="259045"/>
    <xdr:sp macro="" textlink="">
      <xdr:nvSpPr>
        <xdr:cNvPr id="421" name="公債費以外平均値テキスト"/>
        <xdr:cNvSpPr txBox="1"/>
      </xdr:nvSpPr>
      <xdr:spPr>
        <a:xfrm>
          <a:off x="16598900" y="13016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xdr:rowOff>
    </xdr:from>
    <xdr:to>
      <xdr:col>24</xdr:col>
      <xdr:colOff>82550</xdr:colOff>
      <xdr:row>76</xdr:row>
      <xdr:rowOff>116078</xdr:rowOff>
    </xdr:to>
    <xdr:sp macro="" textlink="">
      <xdr:nvSpPr>
        <xdr:cNvPr id="422" name="フローチャート : 判断 421"/>
        <xdr:cNvSpPr/>
      </xdr:nvSpPr>
      <xdr:spPr>
        <a:xfrm>
          <a:off x="164592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113284</xdr:rowOff>
    </xdr:to>
    <xdr:cxnSp macro="">
      <xdr:nvCxnSpPr>
        <xdr:cNvPr id="423" name="直線コネクタ 422"/>
        <xdr:cNvCxnSpPr/>
      </xdr:nvCxnSpPr>
      <xdr:spPr>
        <a:xfrm flipV="1">
          <a:off x="14782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xdr:rowOff>
    </xdr:from>
    <xdr:to>
      <xdr:col>22</xdr:col>
      <xdr:colOff>615950</xdr:colOff>
      <xdr:row>76</xdr:row>
      <xdr:rowOff>104648</xdr:rowOff>
    </xdr:to>
    <xdr:sp macro="" textlink="">
      <xdr:nvSpPr>
        <xdr:cNvPr id="424" name="フローチャート : 判断 423"/>
        <xdr:cNvSpPr/>
      </xdr:nvSpPr>
      <xdr:spPr>
        <a:xfrm>
          <a:off x="15621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89425</xdr:rowOff>
    </xdr:from>
    <xdr:ext cx="736600" cy="259045"/>
    <xdr:sp macro="" textlink="">
      <xdr:nvSpPr>
        <xdr:cNvPr id="425" name="テキスト ボックス 424"/>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xdr:rowOff>
    </xdr:from>
    <xdr:to>
      <xdr:col>21</xdr:col>
      <xdr:colOff>361950</xdr:colOff>
      <xdr:row>74</xdr:row>
      <xdr:rowOff>113284</xdr:rowOff>
    </xdr:to>
    <xdr:cxnSp macro="">
      <xdr:nvCxnSpPr>
        <xdr:cNvPr id="426" name="直線コネクタ 425"/>
        <xdr:cNvCxnSpPr/>
      </xdr:nvCxnSpPr>
      <xdr:spPr>
        <a:xfrm>
          <a:off x="13893800" y="126977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27" name="フローチャート : 判断 426"/>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28" name="テキスト ボックス 427"/>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xdr:rowOff>
    </xdr:from>
    <xdr:to>
      <xdr:col>20</xdr:col>
      <xdr:colOff>158750</xdr:colOff>
      <xdr:row>74</xdr:row>
      <xdr:rowOff>65278</xdr:rowOff>
    </xdr:to>
    <xdr:cxnSp macro="">
      <xdr:nvCxnSpPr>
        <xdr:cNvPr id="429" name="直線コネクタ 428"/>
        <xdr:cNvCxnSpPr/>
      </xdr:nvCxnSpPr>
      <xdr:spPr>
        <a:xfrm flipV="1">
          <a:off x="13004800" y="126977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149352</xdr:rowOff>
    </xdr:from>
    <xdr:to>
      <xdr:col>20</xdr:col>
      <xdr:colOff>209550</xdr:colOff>
      <xdr:row>76</xdr:row>
      <xdr:rowOff>79502</xdr:rowOff>
    </xdr:to>
    <xdr:sp macro="" textlink="">
      <xdr:nvSpPr>
        <xdr:cNvPr id="430" name="フローチャート : 判断 429"/>
        <xdr:cNvSpPr/>
      </xdr:nvSpPr>
      <xdr:spPr>
        <a:xfrm>
          <a:off x="13843000" y="1300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64279</xdr:rowOff>
    </xdr:from>
    <xdr:ext cx="762000" cy="259045"/>
    <xdr:sp macro="" textlink="">
      <xdr:nvSpPr>
        <xdr:cNvPr id="431" name="テキスト ボックス 430"/>
        <xdr:cNvSpPr txBox="1"/>
      </xdr:nvSpPr>
      <xdr:spPr>
        <a:xfrm>
          <a:off x="13512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32" name="フローチャート : 判断 431"/>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33" name="テキスト ボックス 432"/>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69342</xdr:rowOff>
    </xdr:from>
    <xdr:to>
      <xdr:col>24</xdr:col>
      <xdr:colOff>82550</xdr:colOff>
      <xdr:row>74</xdr:row>
      <xdr:rowOff>170942</xdr:rowOff>
    </xdr:to>
    <xdr:sp macro="" textlink="">
      <xdr:nvSpPr>
        <xdr:cNvPr id="439" name="円/楕円 438"/>
        <xdr:cNvSpPr/>
      </xdr:nvSpPr>
      <xdr:spPr>
        <a:xfrm>
          <a:off x="16459200" y="12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149369</xdr:rowOff>
    </xdr:from>
    <xdr:ext cx="762000" cy="259045"/>
    <xdr:sp macro="" textlink="">
      <xdr:nvSpPr>
        <xdr:cNvPr id="440" name="公債費以外該当値テキスト"/>
        <xdr:cNvSpPr txBox="1"/>
      </xdr:nvSpPr>
      <xdr:spPr>
        <a:xfrm>
          <a:off x="16598900" y="126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57912</xdr:rowOff>
    </xdr:from>
    <xdr:to>
      <xdr:col>22</xdr:col>
      <xdr:colOff>615950</xdr:colOff>
      <xdr:row>74</xdr:row>
      <xdr:rowOff>159512</xdr:rowOff>
    </xdr:to>
    <xdr:sp macro="" textlink="">
      <xdr:nvSpPr>
        <xdr:cNvPr id="441" name="円/楕円 440"/>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169689</xdr:rowOff>
    </xdr:from>
    <xdr:ext cx="736600" cy="259045"/>
    <xdr:sp macro="" textlink="">
      <xdr:nvSpPr>
        <xdr:cNvPr id="442" name="テキスト ボックス 441"/>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62484</xdr:rowOff>
    </xdr:from>
    <xdr:to>
      <xdr:col>21</xdr:col>
      <xdr:colOff>412750</xdr:colOff>
      <xdr:row>74</xdr:row>
      <xdr:rowOff>164084</xdr:rowOff>
    </xdr:to>
    <xdr:sp macro="" textlink="">
      <xdr:nvSpPr>
        <xdr:cNvPr id="443" name="円/楕円 442"/>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44" name="テキスト ボックス 44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131064</xdr:rowOff>
    </xdr:from>
    <xdr:to>
      <xdr:col>20</xdr:col>
      <xdr:colOff>209550</xdr:colOff>
      <xdr:row>74</xdr:row>
      <xdr:rowOff>61214</xdr:rowOff>
    </xdr:to>
    <xdr:sp macro="" textlink="">
      <xdr:nvSpPr>
        <xdr:cNvPr id="445" name="円/楕円 444"/>
        <xdr:cNvSpPr/>
      </xdr:nvSpPr>
      <xdr:spPr>
        <a:xfrm>
          <a:off x="138430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71391</xdr:rowOff>
    </xdr:from>
    <xdr:ext cx="762000" cy="259045"/>
    <xdr:sp macro="" textlink="">
      <xdr:nvSpPr>
        <xdr:cNvPr id="446" name="テキスト ボックス 445"/>
        <xdr:cNvSpPr txBox="1"/>
      </xdr:nvSpPr>
      <xdr:spPr>
        <a:xfrm>
          <a:off x="13512800" y="1241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xdr:rowOff>
    </xdr:from>
    <xdr:to>
      <xdr:col>19</xdr:col>
      <xdr:colOff>6350</xdr:colOff>
      <xdr:row>74</xdr:row>
      <xdr:rowOff>116078</xdr:rowOff>
    </xdr:to>
    <xdr:sp macro="" textlink="">
      <xdr:nvSpPr>
        <xdr:cNvPr id="447" name="円/楕円 446"/>
        <xdr:cNvSpPr/>
      </xdr:nvSpPr>
      <xdr:spPr>
        <a:xfrm>
          <a:off x="12954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126255</xdr:rowOff>
    </xdr:from>
    <xdr:ext cx="762000" cy="259045"/>
    <xdr:sp macro="" textlink="">
      <xdr:nvSpPr>
        <xdr:cNvPr id="448" name="テキスト ボックス 447"/>
        <xdr:cNvSpPr txBox="1"/>
      </xdr:nvSpPr>
      <xdr:spPr>
        <a:xfrm>
          <a:off x="12623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徳島県那賀町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155011</xdr:rowOff>
    </xdr:from>
    <xdr:to>
      <xdr:col>4</xdr:col>
      <xdr:colOff>1117600</xdr:colOff>
      <xdr:row>16</xdr:row>
      <xdr:rowOff>15291</xdr:rowOff>
    </xdr:to>
    <xdr:cxnSp macro="">
      <xdr:nvCxnSpPr>
        <xdr:cNvPr id="46" name="直線コネクタ 45"/>
        <xdr:cNvCxnSpPr/>
      </xdr:nvCxnSpPr>
      <xdr:spPr bwMode="auto">
        <a:xfrm>
          <a:off x="5003800" y="2774386"/>
          <a:ext cx="647700" cy="3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155011</xdr:rowOff>
    </xdr:from>
    <xdr:to>
      <xdr:col>4</xdr:col>
      <xdr:colOff>469900</xdr:colOff>
      <xdr:row>16</xdr:row>
      <xdr:rowOff>35608</xdr:rowOff>
    </xdr:to>
    <xdr:cxnSp macro="">
      <xdr:nvCxnSpPr>
        <xdr:cNvPr id="49" name="直線コネクタ 48"/>
        <xdr:cNvCxnSpPr/>
      </xdr:nvCxnSpPr>
      <xdr:spPr bwMode="auto">
        <a:xfrm flipV="1">
          <a:off x="4305300" y="2774386"/>
          <a:ext cx="698500" cy="5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35608</xdr:rowOff>
    </xdr:from>
    <xdr:to>
      <xdr:col>3</xdr:col>
      <xdr:colOff>904875</xdr:colOff>
      <xdr:row>16</xdr:row>
      <xdr:rowOff>89929</xdr:rowOff>
    </xdr:to>
    <xdr:cxnSp macro="">
      <xdr:nvCxnSpPr>
        <xdr:cNvPr id="52" name="直線コネクタ 51"/>
        <xdr:cNvCxnSpPr/>
      </xdr:nvCxnSpPr>
      <xdr:spPr bwMode="auto">
        <a:xfrm flipV="1">
          <a:off x="3606800" y="2826433"/>
          <a:ext cx="698500" cy="5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89929</xdr:rowOff>
    </xdr:from>
    <xdr:to>
      <xdr:col>3</xdr:col>
      <xdr:colOff>206375</xdr:colOff>
      <xdr:row>16</xdr:row>
      <xdr:rowOff>97478</xdr:rowOff>
    </xdr:to>
    <xdr:cxnSp macro="">
      <xdr:nvCxnSpPr>
        <xdr:cNvPr id="55" name="直線コネクタ 54"/>
        <xdr:cNvCxnSpPr/>
      </xdr:nvCxnSpPr>
      <xdr:spPr bwMode="auto">
        <a:xfrm flipV="1">
          <a:off x="2908300" y="2880754"/>
          <a:ext cx="698500" cy="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135941</xdr:rowOff>
    </xdr:from>
    <xdr:to>
      <xdr:col>5</xdr:col>
      <xdr:colOff>34925</xdr:colOff>
      <xdr:row>16</xdr:row>
      <xdr:rowOff>66091</xdr:rowOff>
    </xdr:to>
    <xdr:sp macro="" textlink="">
      <xdr:nvSpPr>
        <xdr:cNvPr id="65" name="円/楕円 64"/>
        <xdr:cNvSpPr/>
      </xdr:nvSpPr>
      <xdr:spPr bwMode="auto">
        <a:xfrm>
          <a:off x="5600700" y="27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152468</xdr:rowOff>
    </xdr:from>
    <xdr:ext cx="762000" cy="259045"/>
    <xdr:sp macro="" textlink="">
      <xdr:nvSpPr>
        <xdr:cNvPr id="66" name="人口1人当たり決算額の推移該当値テキスト130"/>
        <xdr:cNvSpPr txBox="1"/>
      </xdr:nvSpPr>
      <xdr:spPr>
        <a:xfrm>
          <a:off x="5740400" y="26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197,880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104211</xdr:rowOff>
    </xdr:from>
    <xdr:to>
      <xdr:col>4</xdr:col>
      <xdr:colOff>520700</xdr:colOff>
      <xdr:row>16</xdr:row>
      <xdr:rowOff>34361</xdr:rowOff>
    </xdr:to>
    <xdr:sp macro="" textlink="">
      <xdr:nvSpPr>
        <xdr:cNvPr id="67" name="円/楕円 66"/>
        <xdr:cNvSpPr/>
      </xdr:nvSpPr>
      <xdr:spPr bwMode="auto">
        <a:xfrm>
          <a:off x="4953000" y="272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44538</xdr:rowOff>
    </xdr:from>
    <xdr:ext cx="736600" cy="259045"/>
    <xdr:sp macro="" textlink="">
      <xdr:nvSpPr>
        <xdr:cNvPr id="68" name="テキスト ボックス 67"/>
        <xdr:cNvSpPr txBox="1"/>
      </xdr:nvSpPr>
      <xdr:spPr>
        <a:xfrm>
          <a:off x="4622800" y="249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156258</xdr:rowOff>
    </xdr:from>
    <xdr:to>
      <xdr:col>3</xdr:col>
      <xdr:colOff>955675</xdr:colOff>
      <xdr:row>16</xdr:row>
      <xdr:rowOff>86408</xdr:rowOff>
    </xdr:to>
    <xdr:sp macro="" textlink="">
      <xdr:nvSpPr>
        <xdr:cNvPr id="69" name="円/楕円 68"/>
        <xdr:cNvSpPr/>
      </xdr:nvSpPr>
      <xdr:spPr bwMode="auto">
        <a:xfrm>
          <a:off x="4254500" y="277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96585</xdr:rowOff>
    </xdr:from>
    <xdr:ext cx="762000" cy="259045"/>
    <xdr:sp macro="" textlink="">
      <xdr:nvSpPr>
        <xdr:cNvPr id="70" name="テキスト ボックス 69"/>
        <xdr:cNvSpPr txBox="1"/>
      </xdr:nvSpPr>
      <xdr:spPr>
        <a:xfrm>
          <a:off x="3924300" y="25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39129</xdr:rowOff>
    </xdr:from>
    <xdr:to>
      <xdr:col>3</xdr:col>
      <xdr:colOff>257175</xdr:colOff>
      <xdr:row>16</xdr:row>
      <xdr:rowOff>140729</xdr:rowOff>
    </xdr:to>
    <xdr:sp macro="" textlink="">
      <xdr:nvSpPr>
        <xdr:cNvPr id="71" name="円/楕円 70"/>
        <xdr:cNvSpPr/>
      </xdr:nvSpPr>
      <xdr:spPr bwMode="auto">
        <a:xfrm>
          <a:off x="3556000" y="282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150906</xdr:rowOff>
    </xdr:from>
    <xdr:ext cx="762000" cy="259045"/>
    <xdr:sp macro="" textlink="">
      <xdr:nvSpPr>
        <xdr:cNvPr id="72" name="テキスト ボックス 71"/>
        <xdr:cNvSpPr txBox="1"/>
      </xdr:nvSpPr>
      <xdr:spPr>
        <a:xfrm>
          <a:off x="3225800" y="259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46678</xdr:rowOff>
    </xdr:from>
    <xdr:to>
      <xdr:col>2</xdr:col>
      <xdr:colOff>692150</xdr:colOff>
      <xdr:row>16</xdr:row>
      <xdr:rowOff>148278</xdr:rowOff>
    </xdr:to>
    <xdr:sp macro="" textlink="">
      <xdr:nvSpPr>
        <xdr:cNvPr id="73" name="円/楕円 72"/>
        <xdr:cNvSpPr/>
      </xdr:nvSpPr>
      <xdr:spPr bwMode="auto">
        <a:xfrm>
          <a:off x="2857500" y="28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158455</xdr:rowOff>
    </xdr:from>
    <xdr:ext cx="762000" cy="259045"/>
    <xdr:sp macro="" textlink="">
      <xdr:nvSpPr>
        <xdr:cNvPr id="74" name="テキスト ボックス 73"/>
        <xdr:cNvSpPr txBox="1"/>
      </xdr:nvSpPr>
      <xdr:spPr>
        <a:xfrm>
          <a:off x="2527300" y="26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202933</xdr:rowOff>
    </xdr:from>
    <xdr:to>
      <xdr:col>4</xdr:col>
      <xdr:colOff>1117600</xdr:colOff>
      <xdr:row>35</xdr:row>
      <xdr:rowOff>4737</xdr:rowOff>
    </xdr:to>
    <xdr:cxnSp macro="">
      <xdr:nvCxnSpPr>
        <xdr:cNvPr id="107" name="直線コネクタ 106"/>
        <xdr:cNvCxnSpPr/>
      </xdr:nvCxnSpPr>
      <xdr:spPr bwMode="auto">
        <a:xfrm>
          <a:off x="5003800" y="6470383"/>
          <a:ext cx="647700" cy="1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332414</xdr:rowOff>
    </xdr:from>
    <xdr:ext cx="762000" cy="259045"/>
    <xdr:sp macro="" textlink="">
      <xdr:nvSpPr>
        <xdr:cNvPr id="108" name="人口1人当たり決算額の推移平均値テキスト445"/>
        <xdr:cNvSpPr txBox="1"/>
      </xdr:nvSpPr>
      <xdr:spPr>
        <a:xfrm>
          <a:off x="5740400" y="6599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79146</xdr:rowOff>
    </xdr:from>
    <xdr:to>
      <xdr:col>4</xdr:col>
      <xdr:colOff>469900</xdr:colOff>
      <xdr:row>34</xdr:row>
      <xdr:rowOff>202933</xdr:rowOff>
    </xdr:to>
    <xdr:cxnSp macro="">
      <xdr:nvCxnSpPr>
        <xdr:cNvPr id="110" name="直線コネクタ 109"/>
        <xdr:cNvCxnSpPr/>
      </xdr:nvCxnSpPr>
      <xdr:spPr bwMode="auto">
        <a:xfrm>
          <a:off x="4305300" y="6346596"/>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312865</xdr:rowOff>
    </xdr:from>
    <xdr:to>
      <xdr:col>3</xdr:col>
      <xdr:colOff>904875</xdr:colOff>
      <xdr:row>34</xdr:row>
      <xdr:rowOff>79146</xdr:rowOff>
    </xdr:to>
    <xdr:cxnSp macro="">
      <xdr:nvCxnSpPr>
        <xdr:cNvPr id="113" name="直線コネクタ 112"/>
        <xdr:cNvCxnSpPr/>
      </xdr:nvCxnSpPr>
      <xdr:spPr bwMode="auto">
        <a:xfrm>
          <a:off x="3606800" y="6237415"/>
          <a:ext cx="698500" cy="10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198336</xdr:rowOff>
    </xdr:from>
    <xdr:to>
      <xdr:col>3</xdr:col>
      <xdr:colOff>206375</xdr:colOff>
      <xdr:row>33</xdr:row>
      <xdr:rowOff>312865</xdr:rowOff>
    </xdr:to>
    <xdr:cxnSp macro="">
      <xdr:nvCxnSpPr>
        <xdr:cNvPr id="116" name="直線コネクタ 115"/>
        <xdr:cNvCxnSpPr/>
      </xdr:nvCxnSpPr>
      <xdr:spPr bwMode="auto">
        <a:xfrm>
          <a:off x="2908300" y="6122886"/>
          <a:ext cx="698500" cy="11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296837</xdr:rowOff>
    </xdr:from>
    <xdr:to>
      <xdr:col>5</xdr:col>
      <xdr:colOff>34925</xdr:colOff>
      <xdr:row>35</xdr:row>
      <xdr:rowOff>55537</xdr:rowOff>
    </xdr:to>
    <xdr:sp macro="" textlink="">
      <xdr:nvSpPr>
        <xdr:cNvPr id="126" name="円/楕円 125"/>
        <xdr:cNvSpPr/>
      </xdr:nvSpPr>
      <xdr:spPr bwMode="auto">
        <a:xfrm>
          <a:off x="5600700" y="656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141914</xdr:rowOff>
    </xdr:from>
    <xdr:ext cx="762000" cy="259045"/>
    <xdr:sp macro="" textlink="">
      <xdr:nvSpPr>
        <xdr:cNvPr id="127" name="人口1人当たり決算額の推移該当値テキスト445"/>
        <xdr:cNvSpPr txBox="1"/>
      </xdr:nvSpPr>
      <xdr:spPr>
        <a:xfrm>
          <a:off x="5740400" y="64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152133</xdr:rowOff>
    </xdr:from>
    <xdr:to>
      <xdr:col>4</xdr:col>
      <xdr:colOff>520700</xdr:colOff>
      <xdr:row>34</xdr:row>
      <xdr:rowOff>253733</xdr:rowOff>
    </xdr:to>
    <xdr:sp macro="" textlink="">
      <xdr:nvSpPr>
        <xdr:cNvPr id="128" name="円/楕円 127"/>
        <xdr:cNvSpPr/>
      </xdr:nvSpPr>
      <xdr:spPr bwMode="auto">
        <a:xfrm>
          <a:off x="4953000" y="64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263910</xdr:rowOff>
    </xdr:from>
    <xdr:ext cx="736600" cy="259045"/>
    <xdr:sp macro="" textlink="">
      <xdr:nvSpPr>
        <xdr:cNvPr id="129" name="テキスト ボックス 128"/>
        <xdr:cNvSpPr txBox="1"/>
      </xdr:nvSpPr>
      <xdr:spPr>
        <a:xfrm>
          <a:off x="4622800" y="618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28346</xdr:rowOff>
    </xdr:from>
    <xdr:to>
      <xdr:col>3</xdr:col>
      <xdr:colOff>955675</xdr:colOff>
      <xdr:row>34</xdr:row>
      <xdr:rowOff>129946</xdr:rowOff>
    </xdr:to>
    <xdr:sp macro="" textlink="">
      <xdr:nvSpPr>
        <xdr:cNvPr id="130" name="円/楕円 129"/>
        <xdr:cNvSpPr/>
      </xdr:nvSpPr>
      <xdr:spPr bwMode="auto">
        <a:xfrm>
          <a:off x="4254500" y="629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140123</xdr:rowOff>
    </xdr:from>
    <xdr:ext cx="762000" cy="259045"/>
    <xdr:sp macro="" textlink="">
      <xdr:nvSpPr>
        <xdr:cNvPr id="131" name="テキスト ボックス 130"/>
        <xdr:cNvSpPr txBox="1"/>
      </xdr:nvSpPr>
      <xdr:spPr>
        <a:xfrm>
          <a:off x="3924300" y="606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65,268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262065</xdr:rowOff>
    </xdr:from>
    <xdr:to>
      <xdr:col>3</xdr:col>
      <xdr:colOff>257175</xdr:colOff>
      <xdr:row>34</xdr:row>
      <xdr:rowOff>20765</xdr:rowOff>
    </xdr:to>
    <xdr:sp macro="" textlink="">
      <xdr:nvSpPr>
        <xdr:cNvPr id="132" name="円/楕円 131"/>
        <xdr:cNvSpPr/>
      </xdr:nvSpPr>
      <xdr:spPr bwMode="auto">
        <a:xfrm>
          <a:off x="3556000" y="618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30942</xdr:rowOff>
    </xdr:from>
    <xdr:ext cx="762000" cy="259045"/>
    <xdr:sp macro="" textlink="">
      <xdr:nvSpPr>
        <xdr:cNvPr id="133" name="テキスト ボックス 132"/>
        <xdr:cNvSpPr txBox="1"/>
      </xdr:nvSpPr>
      <xdr:spPr>
        <a:xfrm>
          <a:off x="3225800" y="595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147536</xdr:rowOff>
    </xdr:from>
    <xdr:to>
      <xdr:col>2</xdr:col>
      <xdr:colOff>692150</xdr:colOff>
      <xdr:row>33</xdr:row>
      <xdr:rowOff>249136</xdr:rowOff>
    </xdr:to>
    <xdr:sp macro="" textlink="">
      <xdr:nvSpPr>
        <xdr:cNvPr id="134" name="円/楕円 133"/>
        <xdr:cNvSpPr/>
      </xdr:nvSpPr>
      <xdr:spPr bwMode="auto">
        <a:xfrm>
          <a:off x="2857500" y="607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87863</xdr:rowOff>
    </xdr:from>
    <xdr:ext cx="762000" cy="259045"/>
    <xdr:sp macro="" textlink="">
      <xdr:nvSpPr>
        <xdr:cNvPr id="135" name="テキスト ボックス 134"/>
        <xdr:cNvSpPr txBox="1"/>
      </xdr:nvSpPr>
      <xdr:spPr>
        <a:xfrm>
          <a:off x="2527300" y="584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業務全般に経費の節減合理化を図ることにより、財政健全化維持に努め、自主財源の乏しい本庁において今後の財源確保のため、財政調整基金等へ計画的な積立により基金残高の増加を図る。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償還はピークを越え、多少の減少傾向は見られるが、依然高い値である。公債費負担適正化計画に基づき、繰上償還を行うなど後年度の負担を軽減し、普通建設事業を厳選し地方債発行額を、臨時財政対策債を除いて１０億円以下に抑制するなど、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等の積み立てによる充当可能基金の増額等となっている。しかし、多額の地方債残高があり、自主財源が乏しい団体であるため、今後においても投資的経費を厳選し、地方債発行額を抑制しながら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13957312</v>
      </c>
      <c r="BO4" s="349"/>
      <c r="BP4" s="349"/>
      <c r="BQ4" s="349"/>
      <c r="BR4" s="349"/>
      <c r="BS4" s="349"/>
      <c r="BT4" s="349"/>
      <c r="BU4" s="350"/>
      <c r="BV4" s="348">
        <v>12397412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16.2</v>
      </c>
      <c r="CU4" s="355"/>
      <c r="CV4" s="355"/>
      <c r="CW4" s="355"/>
      <c r="CX4" s="355"/>
      <c r="CY4" s="355"/>
      <c r="CZ4" s="355"/>
      <c r="DA4" s="356"/>
      <c r="DB4" s="354">
        <v>12.6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12383597</v>
      </c>
      <c r="BO5" s="386"/>
      <c r="BP5" s="386"/>
      <c r="BQ5" s="386"/>
      <c r="BR5" s="386"/>
      <c r="BS5" s="386"/>
      <c r="BT5" s="386"/>
      <c r="BU5" s="387"/>
      <c r="BV5" s="385">
        <v>11050834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72.599999999999994</v>
      </c>
      <c r="CU5" s="383"/>
      <c r="CV5" s="383"/>
      <c r="CW5" s="383"/>
      <c r="CX5" s="383"/>
      <c r="CY5" s="383"/>
      <c r="CZ5" s="383"/>
      <c r="DA5" s="384"/>
      <c r="DB5" s="382">
        <v>74.099999999999994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1573715</v>
      </c>
      <c r="BO6" s="386"/>
      <c r="BP6" s="386"/>
      <c r="BQ6" s="386"/>
      <c r="BR6" s="386"/>
      <c r="BS6" s="386"/>
      <c r="BT6" s="386"/>
      <c r="BU6" s="387"/>
      <c r="BV6" s="385">
        <v>1346578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76.5</v>
      </c>
      <c r="CU6" s="423"/>
      <c r="CV6" s="423"/>
      <c r="CW6" s="423"/>
      <c r="CX6" s="423"/>
      <c r="CY6" s="423"/>
      <c r="CZ6" s="423"/>
      <c r="DA6" s="424"/>
      <c r="DB6" s="422">
        <v>78.2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365903</v>
      </c>
      <c r="BO7" s="386"/>
      <c r="BP7" s="386"/>
      <c r="BQ7" s="386"/>
      <c r="BR7" s="386"/>
      <c r="BS7" s="386"/>
      <c r="BT7" s="386"/>
      <c r="BU7" s="387"/>
      <c r="BV7" s="385">
        <v>390167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7450730</v>
      </c>
      <c r="CU7" s="386"/>
      <c r="CV7" s="386"/>
      <c r="CW7" s="386"/>
      <c r="CX7" s="386"/>
      <c r="CY7" s="386"/>
      <c r="CZ7" s="386"/>
      <c r="DA7" s="387"/>
      <c r="DB7" s="385">
        <v>7578650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1207812</v>
      </c>
      <c r="BO8" s="386"/>
      <c r="BP8" s="386"/>
      <c r="BQ8" s="386"/>
      <c r="BR8" s="386"/>
      <c r="BS8" s="386"/>
      <c r="BT8" s="386"/>
      <c r="BU8" s="387"/>
      <c r="BV8" s="385">
        <v>956411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9318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251401</v>
      </c>
      <c r="BO9" s="386"/>
      <c r="BP9" s="386"/>
      <c r="BQ9" s="386"/>
      <c r="BR9" s="386"/>
      <c r="BS9" s="386"/>
      <c r="BT9" s="386"/>
      <c r="BU9" s="387"/>
      <c r="BV9" s="385">
        <v>209035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20.6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10695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608260</v>
      </c>
      <c r="BO10" s="386"/>
      <c r="BP10" s="386"/>
      <c r="BQ10" s="386"/>
      <c r="BR10" s="386"/>
      <c r="BS10" s="386"/>
      <c r="BT10" s="386"/>
      <c r="BU10" s="387"/>
      <c r="BV10" s="385">
        <v>311556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9620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9605</v>
      </c>
      <c r="S13" s="467"/>
      <c r="T13" s="467"/>
      <c r="U13" s="467"/>
      <c r="V13" s="468"/>
      <c r="W13" s="401" t="s">
        <v>124</v>
      </c>
      <c r="X13" s="402"/>
      <c r="Y13" s="402"/>
      <c r="Z13" s="402"/>
      <c r="AA13" s="402"/>
      <c r="AB13" s="392"/>
      <c r="AC13" s="436">
        <v>888</v>
      </c>
      <c r="AD13" s="437"/>
      <c r="AE13" s="437"/>
      <c r="AF13" s="437"/>
      <c r="AG13" s="476"/>
      <c r="AH13" s="436">
        <v>1048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859661</v>
      </c>
      <c r="BO13" s="386"/>
      <c r="BP13" s="386"/>
      <c r="BQ13" s="386"/>
      <c r="BR13" s="386"/>
      <c r="BS13" s="386"/>
      <c r="BT13" s="386"/>
      <c r="BU13" s="387"/>
      <c r="BV13" s="385">
        <v>520591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9726</v>
      </c>
      <c r="S14" s="467"/>
      <c r="T14" s="467"/>
      <c r="U14" s="467"/>
      <c r="V14" s="468"/>
      <c r="W14" s="375"/>
      <c r="X14" s="376"/>
      <c r="Y14" s="376"/>
      <c r="Z14" s="376"/>
      <c r="AA14" s="376"/>
      <c r="AB14" s="365"/>
      <c r="AC14" s="469">
        <v>21.8</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9713</v>
      </c>
      <c r="S15" s="467"/>
      <c r="T15" s="467"/>
      <c r="U15" s="467"/>
      <c r="V15" s="468"/>
      <c r="W15" s="401" t="s">
        <v>131</v>
      </c>
      <c r="X15" s="402"/>
      <c r="Y15" s="402"/>
      <c r="Z15" s="402"/>
      <c r="AA15" s="402"/>
      <c r="AB15" s="392"/>
      <c r="AC15" s="436">
        <v>1139</v>
      </c>
      <c r="AD15" s="437"/>
      <c r="AE15" s="437"/>
      <c r="AF15" s="437"/>
      <c r="AG15" s="476"/>
      <c r="AH15" s="436">
        <v>1674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1034232</v>
      </c>
      <c r="BO15" s="349"/>
      <c r="BP15" s="349"/>
      <c r="BQ15" s="349"/>
      <c r="BR15" s="349"/>
      <c r="BS15" s="349"/>
      <c r="BT15" s="349"/>
      <c r="BU15" s="350"/>
      <c r="BV15" s="348">
        <v>926205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27.9</v>
      </c>
      <c r="AD16" s="470"/>
      <c r="AE16" s="470"/>
      <c r="AF16" s="470"/>
      <c r="AG16" s="471"/>
      <c r="AH16" s="469">
        <v>32.4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4997024</v>
      </c>
      <c r="BO16" s="386"/>
      <c r="BP16" s="386"/>
      <c r="BQ16" s="386"/>
      <c r="BR16" s="386"/>
      <c r="BS16" s="386"/>
      <c r="BT16" s="386"/>
      <c r="BU16" s="387"/>
      <c r="BV16" s="385">
        <v>5107275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2053</v>
      </c>
      <c r="AD17" s="437"/>
      <c r="AE17" s="437"/>
      <c r="AF17" s="437"/>
      <c r="AG17" s="476"/>
      <c r="AH17" s="436">
        <v>2423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1322071</v>
      </c>
      <c r="BO17" s="386"/>
      <c r="BP17" s="386"/>
      <c r="BQ17" s="386"/>
      <c r="BR17" s="386"/>
      <c r="BS17" s="386"/>
      <c r="BT17" s="386"/>
      <c r="BU17" s="387"/>
      <c r="BV17" s="385">
        <v>1177677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694.86</v>
      </c>
      <c r="M18" s="498"/>
      <c r="N18" s="498"/>
      <c r="O18" s="498"/>
      <c r="P18" s="498"/>
      <c r="Q18" s="498"/>
      <c r="R18" s="499"/>
      <c r="S18" s="499"/>
      <c r="T18" s="499"/>
      <c r="U18" s="499"/>
      <c r="V18" s="500"/>
      <c r="W18" s="403"/>
      <c r="X18" s="404"/>
      <c r="Y18" s="404"/>
      <c r="Z18" s="404"/>
      <c r="AA18" s="404"/>
      <c r="AB18" s="395"/>
      <c r="AC18" s="501">
        <v>50.3</v>
      </c>
      <c r="AD18" s="502"/>
      <c r="AE18" s="502"/>
      <c r="AF18" s="502"/>
      <c r="AG18" s="503"/>
      <c r="AH18" s="501">
        <v>47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5469713</v>
      </c>
      <c r="BO18" s="386"/>
      <c r="BP18" s="386"/>
      <c r="BQ18" s="386"/>
      <c r="BR18" s="386"/>
      <c r="BS18" s="386"/>
      <c r="BT18" s="386"/>
      <c r="BU18" s="387"/>
      <c r="BV18" s="385">
        <v>5692176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9582513</v>
      </c>
      <c r="BO19" s="386"/>
      <c r="BP19" s="386"/>
      <c r="BQ19" s="386"/>
      <c r="BR19" s="386"/>
      <c r="BS19" s="386"/>
      <c r="BT19" s="386"/>
      <c r="BU19" s="387"/>
      <c r="BV19" s="385">
        <v>9280882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3708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14399405</v>
      </c>
      <c r="BO23" s="386"/>
      <c r="BP23" s="386"/>
      <c r="BQ23" s="386"/>
      <c r="BR23" s="386"/>
      <c r="BS23" s="386"/>
      <c r="BT23" s="386"/>
      <c r="BU23" s="387"/>
      <c r="BV23" s="385">
        <v>14670748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7230</v>
      </c>
      <c r="R24" s="437"/>
      <c r="S24" s="437"/>
      <c r="T24" s="437"/>
      <c r="U24" s="437"/>
      <c r="V24" s="476"/>
      <c r="W24" s="531"/>
      <c r="X24" s="519"/>
      <c r="Y24" s="520"/>
      <c r="Z24" s="435" t="s">
        <v>154</v>
      </c>
      <c r="AA24" s="415"/>
      <c r="AB24" s="415"/>
      <c r="AC24" s="415"/>
      <c r="AD24" s="415"/>
      <c r="AE24" s="415"/>
      <c r="AF24" s="415"/>
      <c r="AG24" s="416"/>
      <c r="AH24" s="436">
        <v>237</v>
      </c>
      <c r="AI24" s="437"/>
      <c r="AJ24" s="437"/>
      <c r="AK24" s="437"/>
      <c r="AL24" s="476"/>
      <c r="AM24" s="436">
        <v>728064</v>
      </c>
      <c r="AN24" s="437"/>
      <c r="AO24" s="437"/>
      <c r="AP24" s="437"/>
      <c r="AQ24" s="437"/>
      <c r="AR24" s="476"/>
      <c r="AS24" s="436">
        <v>3072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11717668</v>
      </c>
      <c r="BO24" s="386"/>
      <c r="BP24" s="386"/>
      <c r="BQ24" s="386"/>
      <c r="BR24" s="386"/>
      <c r="BS24" s="386"/>
      <c r="BT24" s="386"/>
      <c r="BU24" s="387"/>
      <c r="BV24" s="385">
        <v>11862914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5784</v>
      </c>
      <c r="R25" s="437"/>
      <c r="S25" s="437"/>
      <c r="T25" s="437"/>
      <c r="U25" s="437"/>
      <c r="V25" s="476"/>
      <c r="W25" s="531"/>
      <c r="X25" s="519"/>
      <c r="Y25" s="520"/>
      <c r="Z25" s="435" t="s">
        <v>157</v>
      </c>
      <c r="AA25" s="415"/>
      <c r="AB25" s="415"/>
      <c r="AC25" s="415"/>
      <c r="AD25" s="415"/>
      <c r="AE25" s="415"/>
      <c r="AF25" s="415"/>
      <c r="AG25" s="416"/>
      <c r="AH25" s="436">
        <v>32</v>
      </c>
      <c r="AI25" s="437"/>
      <c r="AJ25" s="437"/>
      <c r="AK25" s="437"/>
      <c r="AL25" s="476"/>
      <c r="AM25" s="436">
        <v>82976</v>
      </c>
      <c r="AN25" s="437"/>
      <c r="AO25" s="437"/>
      <c r="AP25" s="437"/>
      <c r="AQ25" s="437"/>
      <c r="AR25" s="476"/>
      <c r="AS25" s="436">
        <v>2593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5325</v>
      </c>
      <c r="R26" s="437"/>
      <c r="S26" s="437"/>
      <c r="T26" s="437"/>
      <c r="U26" s="437"/>
      <c r="V26" s="476"/>
      <c r="W26" s="531"/>
      <c r="X26" s="519"/>
      <c r="Y26" s="520"/>
      <c r="Z26" s="435" t="s">
        <v>160</v>
      </c>
      <c r="AA26" s="539"/>
      <c r="AB26" s="539"/>
      <c r="AC26" s="539"/>
      <c r="AD26" s="539"/>
      <c r="AE26" s="539"/>
      <c r="AF26" s="539"/>
      <c r="AG26" s="540"/>
      <c r="AH26" s="436">
        <v>32</v>
      </c>
      <c r="AI26" s="437"/>
      <c r="AJ26" s="437"/>
      <c r="AK26" s="437"/>
      <c r="AL26" s="476"/>
      <c r="AM26" s="436">
        <v>90240</v>
      </c>
      <c r="AN26" s="437"/>
      <c r="AO26" s="437"/>
      <c r="AP26" s="437"/>
      <c r="AQ26" s="437"/>
      <c r="AR26" s="476"/>
      <c r="AS26" s="436">
        <v>2820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2559</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19100</v>
      </c>
      <c r="AN27" s="437"/>
      <c r="AO27" s="437"/>
      <c r="AP27" s="437"/>
      <c r="AQ27" s="437"/>
      <c r="AR27" s="476"/>
      <c r="AS27" s="436">
        <v>3820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214388</v>
      </c>
      <c r="BO27" s="553"/>
      <c r="BP27" s="553"/>
      <c r="BQ27" s="553"/>
      <c r="BR27" s="553"/>
      <c r="BS27" s="553"/>
      <c r="BT27" s="553"/>
      <c r="BU27" s="554"/>
      <c r="BV27" s="552">
        <v>213923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2181</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4409816</v>
      </c>
      <c r="BO28" s="349"/>
      <c r="BP28" s="349"/>
      <c r="BQ28" s="349"/>
      <c r="BR28" s="349"/>
      <c r="BS28" s="349"/>
      <c r="BT28" s="349"/>
      <c r="BU28" s="350"/>
      <c r="BV28" s="348">
        <v>3801556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1820</v>
      </c>
      <c r="R29" s="437"/>
      <c r="S29" s="437"/>
      <c r="T29" s="437"/>
      <c r="U29" s="437"/>
      <c r="V29" s="476"/>
      <c r="W29" s="531"/>
      <c r="X29" s="519"/>
      <c r="Y29" s="520"/>
      <c r="Z29" s="435" t="s">
        <v>170</v>
      </c>
      <c r="AA29" s="415"/>
      <c r="AB29" s="415"/>
      <c r="AC29" s="415"/>
      <c r="AD29" s="415"/>
      <c r="AE29" s="415"/>
      <c r="AF29" s="415"/>
      <c r="AG29" s="416"/>
      <c r="AH29" s="436">
        <v>242</v>
      </c>
      <c r="AI29" s="437"/>
      <c r="AJ29" s="437"/>
      <c r="AK29" s="437"/>
      <c r="AL29" s="476"/>
      <c r="AM29" s="436">
        <v>747164</v>
      </c>
      <c r="AN29" s="437"/>
      <c r="AO29" s="437"/>
      <c r="AP29" s="437"/>
      <c r="AQ29" s="437"/>
      <c r="AR29" s="476"/>
      <c r="AS29" s="436">
        <v>3087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2322988</v>
      </c>
      <c r="BO29" s="386"/>
      <c r="BP29" s="386"/>
      <c r="BQ29" s="386"/>
      <c r="BR29" s="386"/>
      <c r="BS29" s="386"/>
      <c r="BT29" s="386"/>
      <c r="BU29" s="387"/>
      <c r="BV29" s="385">
        <v>2118385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4892192</v>
      </c>
      <c r="BO30" s="553"/>
      <c r="BP30" s="553"/>
      <c r="BQ30" s="553"/>
      <c r="BR30" s="553"/>
      <c r="BS30" s="553"/>
      <c r="BT30" s="553"/>
      <c r="BU30" s="554"/>
      <c r="BV30" s="552">
        <v>4053381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那賀町国民健康保険事業特別会計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那賀町工業用水道事業会計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那賀町簡易水道事業特別会計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老人ホーム福寿荘組合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二十一わじき</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那賀町ケーブルテレビ事業特別会計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那賀町国民健康保険診療所事業特別会計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那賀町立上那賀病院事業会計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那賀町集落排水事業特別会計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海部消防組合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きとうむら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那賀町介護保険事業特別会計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徳島県市町村総合事務組合　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四季美谷温泉</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那賀町後期高齢者医療特別会計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徳島県市町村総合事務組合　滞納整理機構特別会計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あじさい木工</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徳島県市町村議会議員公務災害補償等組合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もみじ川温泉</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徳島県後期高齢者医療広域連合　一般会計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アイエフ</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徳島県後期高齢者医療広域連合　後期高齢者医療事業会計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1072209</v>
      </c>
      <c r="S5" s="581"/>
      <c r="T5" s="581"/>
      <c r="U5" s="581"/>
      <c r="V5" s="581"/>
      <c r="W5" s="581"/>
      <c r="X5" s="581"/>
      <c r="Y5" s="582"/>
      <c r="Z5" s="583">
        <v>7.7</v>
      </c>
      <c r="AA5" s="583"/>
      <c r="AB5" s="583"/>
      <c r="AC5" s="583"/>
      <c r="AD5" s="584">
        <v>1072209</v>
      </c>
      <c r="AE5" s="584"/>
      <c r="AF5" s="584"/>
      <c r="AG5" s="584"/>
      <c r="AH5" s="584"/>
      <c r="AI5" s="584"/>
      <c r="AJ5" s="584"/>
      <c r="AK5" s="584"/>
      <c r="AL5" s="585">
        <v>15</v>
      </c>
      <c r="AM5" s="586"/>
      <c r="AN5" s="586"/>
      <c r="AO5" s="587"/>
      <c r="AP5" s="577" t="s">
        <v>208</v>
      </c>
      <c r="AQ5" s="578"/>
      <c r="AR5" s="578"/>
      <c r="AS5" s="578"/>
      <c r="AT5" s="578"/>
      <c r="AU5" s="578"/>
      <c r="AV5" s="578"/>
      <c r="AW5" s="578"/>
      <c r="AX5" s="578"/>
      <c r="AY5" s="578"/>
      <c r="AZ5" s="578"/>
      <c r="BA5" s="578"/>
      <c r="BB5" s="578"/>
      <c r="BC5" s="578"/>
      <c r="BD5" s="578"/>
      <c r="BE5" s="578"/>
      <c r="BF5" s="579"/>
      <c r="BG5" s="591">
        <v>1071195</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89161</v>
      </c>
      <c r="S6" s="592"/>
      <c r="T6" s="592"/>
      <c r="U6" s="592"/>
      <c r="V6" s="592"/>
      <c r="W6" s="592"/>
      <c r="X6" s="592"/>
      <c r="Y6" s="593"/>
      <c r="Z6" s="594">
        <v>0.6</v>
      </c>
      <c r="AA6" s="594"/>
      <c r="AB6" s="594"/>
      <c r="AC6" s="594"/>
      <c r="AD6" s="595">
        <v>89161</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1071195</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79201</v>
      </c>
      <c r="CS6" s="592"/>
      <c r="CT6" s="592"/>
      <c r="CU6" s="592"/>
      <c r="CV6" s="592"/>
      <c r="CW6" s="592"/>
      <c r="CX6" s="592"/>
      <c r="CY6" s="593"/>
      <c r="CZ6" s="594">
        <v>0.6</v>
      </c>
      <c r="DA6" s="594"/>
      <c r="DB6" s="594"/>
      <c r="DC6" s="594"/>
      <c r="DD6" s="600" t="s">
        <v>209</v>
      </c>
      <c r="DE6" s="592"/>
      <c r="DF6" s="592"/>
      <c r="DG6" s="592"/>
      <c r="DH6" s="592"/>
      <c r="DI6" s="592"/>
      <c r="DJ6" s="592"/>
      <c r="DK6" s="592"/>
      <c r="DL6" s="592"/>
      <c r="DM6" s="592"/>
      <c r="DN6" s="592"/>
      <c r="DO6" s="592"/>
      <c r="DP6" s="593"/>
      <c r="DQ6" s="600">
        <v>79201</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2503</v>
      </c>
      <c r="S7" s="592"/>
      <c r="T7" s="592"/>
      <c r="U7" s="592"/>
      <c r="V7" s="592"/>
      <c r="W7" s="592"/>
      <c r="X7" s="592"/>
      <c r="Y7" s="593"/>
      <c r="Z7" s="594">
        <v>0</v>
      </c>
      <c r="AA7" s="594"/>
      <c r="AB7" s="594"/>
      <c r="AC7" s="594"/>
      <c r="AD7" s="595">
        <v>2503</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440384</v>
      </c>
      <c r="BH7" s="592"/>
      <c r="BI7" s="592"/>
      <c r="BJ7" s="592"/>
      <c r="BK7" s="592"/>
      <c r="BL7" s="592"/>
      <c r="BM7" s="592"/>
      <c r="BN7" s="593"/>
      <c r="BO7" s="594">
        <v>41.1</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3904878</v>
      </c>
      <c r="CS7" s="592"/>
      <c r="CT7" s="592"/>
      <c r="CU7" s="592"/>
      <c r="CV7" s="592"/>
      <c r="CW7" s="592"/>
      <c r="CX7" s="592"/>
      <c r="CY7" s="593"/>
      <c r="CZ7" s="594">
        <v>31.5</v>
      </c>
      <c r="DA7" s="594"/>
      <c r="DB7" s="594"/>
      <c r="DC7" s="594"/>
      <c r="DD7" s="600">
        <v>987830</v>
      </c>
      <c r="DE7" s="592"/>
      <c r="DF7" s="592"/>
      <c r="DG7" s="592"/>
      <c r="DH7" s="592"/>
      <c r="DI7" s="592"/>
      <c r="DJ7" s="592"/>
      <c r="DK7" s="592"/>
      <c r="DL7" s="592"/>
      <c r="DM7" s="592"/>
      <c r="DN7" s="592"/>
      <c r="DO7" s="592"/>
      <c r="DP7" s="593"/>
      <c r="DQ7" s="600">
        <v>2490856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5517</v>
      </c>
      <c r="S8" s="592"/>
      <c r="T8" s="592"/>
      <c r="U8" s="592"/>
      <c r="V8" s="592"/>
      <c r="W8" s="592"/>
      <c r="X8" s="592"/>
      <c r="Y8" s="593"/>
      <c r="Z8" s="594">
        <v>0</v>
      </c>
      <c r="AA8" s="594"/>
      <c r="AB8" s="594"/>
      <c r="AC8" s="594"/>
      <c r="AD8" s="595">
        <v>5517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11598</v>
      </c>
      <c r="BH8" s="592"/>
      <c r="BI8" s="592"/>
      <c r="BJ8" s="592"/>
      <c r="BK8" s="592"/>
      <c r="BL8" s="592"/>
      <c r="BM8" s="592"/>
      <c r="BN8" s="593"/>
      <c r="BO8" s="594">
        <v>1.1000000000000001</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1432985</v>
      </c>
      <c r="CS8" s="592"/>
      <c r="CT8" s="592"/>
      <c r="CU8" s="592"/>
      <c r="CV8" s="592"/>
      <c r="CW8" s="592"/>
      <c r="CX8" s="592"/>
      <c r="CY8" s="593"/>
      <c r="CZ8" s="594">
        <v>11.6</v>
      </c>
      <c r="DA8" s="594"/>
      <c r="DB8" s="594"/>
      <c r="DC8" s="594"/>
      <c r="DD8" s="600">
        <v>79113</v>
      </c>
      <c r="DE8" s="592"/>
      <c r="DF8" s="592"/>
      <c r="DG8" s="592"/>
      <c r="DH8" s="592"/>
      <c r="DI8" s="592"/>
      <c r="DJ8" s="592"/>
      <c r="DK8" s="592"/>
      <c r="DL8" s="592"/>
      <c r="DM8" s="592"/>
      <c r="DN8" s="592"/>
      <c r="DO8" s="592"/>
      <c r="DP8" s="593"/>
      <c r="DQ8" s="600">
        <v>1067062</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17042</v>
      </c>
      <c r="S9" s="592"/>
      <c r="T9" s="592"/>
      <c r="U9" s="592"/>
      <c r="V9" s="592"/>
      <c r="W9" s="592"/>
      <c r="X9" s="592"/>
      <c r="Y9" s="593"/>
      <c r="Z9" s="594">
        <v>0.1</v>
      </c>
      <c r="AA9" s="594"/>
      <c r="AB9" s="594"/>
      <c r="AC9" s="594"/>
      <c r="AD9" s="595">
        <v>17042</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263799</v>
      </c>
      <c r="BH9" s="592"/>
      <c r="BI9" s="592"/>
      <c r="BJ9" s="592"/>
      <c r="BK9" s="592"/>
      <c r="BL9" s="592"/>
      <c r="BM9" s="592"/>
      <c r="BN9" s="593"/>
      <c r="BO9" s="594">
        <v>24.6</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610750</v>
      </c>
      <c r="CS9" s="592"/>
      <c r="CT9" s="592"/>
      <c r="CU9" s="592"/>
      <c r="CV9" s="592"/>
      <c r="CW9" s="592"/>
      <c r="CX9" s="592"/>
      <c r="CY9" s="593"/>
      <c r="CZ9" s="594">
        <v>4.9000000000000004</v>
      </c>
      <c r="DA9" s="594"/>
      <c r="DB9" s="594"/>
      <c r="DC9" s="594"/>
      <c r="DD9" s="600">
        <v>100746</v>
      </c>
      <c r="DE9" s="592"/>
      <c r="DF9" s="592"/>
      <c r="DG9" s="592"/>
      <c r="DH9" s="592"/>
      <c r="DI9" s="592"/>
      <c r="DJ9" s="592"/>
      <c r="DK9" s="592"/>
      <c r="DL9" s="592"/>
      <c r="DM9" s="592"/>
      <c r="DN9" s="592"/>
      <c r="DO9" s="592"/>
      <c r="DP9" s="593"/>
      <c r="DQ9" s="600">
        <v>529101</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80639</v>
      </c>
      <c r="S10" s="592"/>
      <c r="T10" s="592"/>
      <c r="U10" s="592"/>
      <c r="V10" s="592"/>
      <c r="W10" s="592"/>
      <c r="X10" s="592"/>
      <c r="Y10" s="593"/>
      <c r="Z10" s="594">
        <v>0.6</v>
      </c>
      <c r="AA10" s="594"/>
      <c r="AB10" s="594"/>
      <c r="AC10" s="594"/>
      <c r="AD10" s="595">
        <v>80639</v>
      </c>
      <c r="AE10" s="595"/>
      <c r="AF10" s="595"/>
      <c r="AG10" s="595"/>
      <c r="AH10" s="595"/>
      <c r="AI10" s="595"/>
      <c r="AJ10" s="595"/>
      <c r="AK10" s="595"/>
      <c r="AL10" s="596">
        <v>1.1000000000000001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19720</v>
      </c>
      <c r="BH10" s="592"/>
      <c r="BI10" s="592"/>
      <c r="BJ10" s="592"/>
      <c r="BK10" s="592"/>
      <c r="BL10" s="592"/>
      <c r="BM10" s="592"/>
      <c r="BN10" s="593"/>
      <c r="BO10" s="594">
        <v>1.8</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11330</v>
      </c>
      <c r="CS10" s="592"/>
      <c r="CT10" s="592"/>
      <c r="CU10" s="592"/>
      <c r="CV10" s="592"/>
      <c r="CW10" s="592"/>
      <c r="CX10" s="592"/>
      <c r="CY10" s="593"/>
      <c r="CZ10" s="594">
        <v>0.1</v>
      </c>
      <c r="DA10" s="594"/>
      <c r="DB10" s="594"/>
      <c r="DC10" s="594"/>
      <c r="DD10" s="600" t="s">
        <v>221</v>
      </c>
      <c r="DE10" s="592"/>
      <c r="DF10" s="592"/>
      <c r="DG10" s="592"/>
      <c r="DH10" s="592"/>
      <c r="DI10" s="592"/>
      <c r="DJ10" s="592"/>
      <c r="DK10" s="592"/>
      <c r="DL10" s="592"/>
      <c r="DM10" s="592"/>
      <c r="DN10" s="592"/>
      <c r="DO10" s="592"/>
      <c r="DP10" s="593"/>
      <c r="DQ10" s="600">
        <v>6655</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t="s">
        <v>221</v>
      </c>
      <c r="S11" s="592"/>
      <c r="T11" s="592"/>
      <c r="U11" s="592"/>
      <c r="V11" s="592"/>
      <c r="W11" s="592"/>
      <c r="X11" s="592"/>
      <c r="Y11" s="593"/>
      <c r="Z11" s="594" t="s">
        <v>221</v>
      </c>
      <c r="AA11" s="594"/>
      <c r="AB11" s="594"/>
      <c r="AC11" s="594"/>
      <c r="AD11" s="595" t="s">
        <v>221</v>
      </c>
      <c r="AE11" s="595"/>
      <c r="AF11" s="595"/>
      <c r="AG11" s="595"/>
      <c r="AH11" s="595"/>
      <c r="AI11" s="595"/>
      <c r="AJ11" s="595"/>
      <c r="AK11" s="595"/>
      <c r="AL11" s="596" t="s">
        <v>221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145267</v>
      </c>
      <c r="BH11" s="592"/>
      <c r="BI11" s="592"/>
      <c r="BJ11" s="592"/>
      <c r="BK11" s="592"/>
      <c r="BL11" s="592"/>
      <c r="BM11" s="592"/>
      <c r="BN11" s="593"/>
      <c r="BO11" s="594">
        <v>13.5</v>
      </c>
      <c r="BP11" s="594"/>
      <c r="BQ11" s="594"/>
      <c r="BR11" s="594"/>
      <c r="BS11" s="600" t="s">
        <v>221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1645115</v>
      </c>
      <c r="CS11" s="592"/>
      <c r="CT11" s="592"/>
      <c r="CU11" s="592"/>
      <c r="CV11" s="592"/>
      <c r="CW11" s="592"/>
      <c r="CX11" s="592"/>
      <c r="CY11" s="593"/>
      <c r="CZ11" s="594">
        <v>13.3</v>
      </c>
      <c r="DA11" s="594"/>
      <c r="DB11" s="594"/>
      <c r="DC11" s="594"/>
      <c r="DD11" s="600">
        <v>1242968</v>
      </c>
      <c r="DE11" s="592"/>
      <c r="DF11" s="592"/>
      <c r="DG11" s="592"/>
      <c r="DH11" s="592"/>
      <c r="DI11" s="592"/>
      <c r="DJ11" s="592"/>
      <c r="DK11" s="592"/>
      <c r="DL11" s="592"/>
      <c r="DM11" s="592"/>
      <c r="DN11" s="592"/>
      <c r="DO11" s="592"/>
      <c r="DP11" s="593"/>
      <c r="DQ11" s="600">
        <v>457413</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555516</v>
      </c>
      <c r="BH12" s="592"/>
      <c r="BI12" s="592"/>
      <c r="BJ12" s="592"/>
      <c r="BK12" s="592"/>
      <c r="BL12" s="592"/>
      <c r="BM12" s="592"/>
      <c r="BN12" s="593"/>
      <c r="BO12" s="594">
        <v>51.8</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111366</v>
      </c>
      <c r="CS12" s="592"/>
      <c r="CT12" s="592"/>
      <c r="CU12" s="592"/>
      <c r="CV12" s="592"/>
      <c r="CW12" s="592"/>
      <c r="CX12" s="592"/>
      <c r="CY12" s="593"/>
      <c r="CZ12" s="594">
        <v>0.9</v>
      </c>
      <c r="DA12" s="594"/>
      <c r="DB12" s="594"/>
      <c r="DC12" s="594"/>
      <c r="DD12" s="600">
        <v>31552</v>
      </c>
      <c r="DE12" s="592"/>
      <c r="DF12" s="592"/>
      <c r="DG12" s="592"/>
      <c r="DH12" s="592"/>
      <c r="DI12" s="592"/>
      <c r="DJ12" s="592"/>
      <c r="DK12" s="592"/>
      <c r="DL12" s="592"/>
      <c r="DM12" s="592"/>
      <c r="DN12" s="592"/>
      <c r="DO12" s="592"/>
      <c r="DP12" s="593"/>
      <c r="DQ12" s="600">
        <v>76883</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18299</v>
      </c>
      <c r="S13" s="592"/>
      <c r="T13" s="592"/>
      <c r="U13" s="592"/>
      <c r="V13" s="592"/>
      <c r="W13" s="592"/>
      <c r="X13" s="592"/>
      <c r="Y13" s="593"/>
      <c r="Z13" s="594">
        <v>0.1</v>
      </c>
      <c r="AA13" s="594"/>
      <c r="AB13" s="594"/>
      <c r="AC13" s="594"/>
      <c r="AD13" s="595">
        <v>18299</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494812</v>
      </c>
      <c r="BH13" s="592"/>
      <c r="BI13" s="592"/>
      <c r="BJ13" s="592"/>
      <c r="BK13" s="592"/>
      <c r="BL13" s="592"/>
      <c r="BM13" s="592"/>
      <c r="BN13" s="593"/>
      <c r="BO13" s="594">
        <v>46.1</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1378441</v>
      </c>
      <c r="CS13" s="592"/>
      <c r="CT13" s="592"/>
      <c r="CU13" s="592"/>
      <c r="CV13" s="592"/>
      <c r="CW13" s="592"/>
      <c r="CX13" s="592"/>
      <c r="CY13" s="593"/>
      <c r="CZ13" s="594">
        <v>11.1</v>
      </c>
      <c r="DA13" s="594"/>
      <c r="DB13" s="594"/>
      <c r="DC13" s="594"/>
      <c r="DD13" s="600">
        <v>1269098</v>
      </c>
      <c r="DE13" s="592"/>
      <c r="DF13" s="592"/>
      <c r="DG13" s="592"/>
      <c r="DH13" s="592"/>
      <c r="DI13" s="592"/>
      <c r="DJ13" s="592"/>
      <c r="DK13" s="592"/>
      <c r="DL13" s="592"/>
      <c r="DM13" s="592"/>
      <c r="DN13" s="592"/>
      <c r="DO13" s="592"/>
      <c r="DP13" s="593"/>
      <c r="DQ13" s="600">
        <v>353338</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27432</v>
      </c>
      <c r="BH14" s="592"/>
      <c r="BI14" s="592"/>
      <c r="BJ14" s="592"/>
      <c r="BK14" s="592"/>
      <c r="BL14" s="592"/>
      <c r="BM14" s="592"/>
      <c r="BN14" s="593"/>
      <c r="BO14" s="594">
        <v>2.6</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661936</v>
      </c>
      <c r="CS14" s="592"/>
      <c r="CT14" s="592"/>
      <c r="CU14" s="592"/>
      <c r="CV14" s="592"/>
      <c r="CW14" s="592"/>
      <c r="CX14" s="592"/>
      <c r="CY14" s="593"/>
      <c r="CZ14" s="594">
        <v>5.3</v>
      </c>
      <c r="DA14" s="594"/>
      <c r="DB14" s="594"/>
      <c r="DC14" s="594"/>
      <c r="DD14" s="600">
        <v>124061</v>
      </c>
      <c r="DE14" s="592"/>
      <c r="DF14" s="592"/>
      <c r="DG14" s="592"/>
      <c r="DH14" s="592"/>
      <c r="DI14" s="592"/>
      <c r="DJ14" s="592"/>
      <c r="DK14" s="592"/>
      <c r="DL14" s="592"/>
      <c r="DM14" s="592"/>
      <c r="DN14" s="592"/>
      <c r="DO14" s="592"/>
      <c r="DP14" s="593"/>
      <c r="DQ14" s="600">
        <v>623692</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974</v>
      </c>
      <c r="S15" s="592"/>
      <c r="T15" s="592"/>
      <c r="U15" s="592"/>
      <c r="V15" s="592"/>
      <c r="W15" s="592"/>
      <c r="X15" s="592"/>
      <c r="Y15" s="593"/>
      <c r="Z15" s="594">
        <v>0</v>
      </c>
      <c r="AA15" s="594"/>
      <c r="AB15" s="594"/>
      <c r="AC15" s="594"/>
      <c r="AD15" s="595">
        <v>974</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47863</v>
      </c>
      <c r="BH15" s="592"/>
      <c r="BI15" s="592"/>
      <c r="BJ15" s="592"/>
      <c r="BK15" s="592"/>
      <c r="BL15" s="592"/>
      <c r="BM15" s="592"/>
      <c r="BN15" s="593"/>
      <c r="BO15" s="594">
        <v>4.5</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684545</v>
      </c>
      <c r="CS15" s="592"/>
      <c r="CT15" s="592"/>
      <c r="CU15" s="592"/>
      <c r="CV15" s="592"/>
      <c r="CW15" s="592"/>
      <c r="CX15" s="592"/>
      <c r="CY15" s="593"/>
      <c r="CZ15" s="594">
        <v>5.5</v>
      </c>
      <c r="DA15" s="594"/>
      <c r="DB15" s="594"/>
      <c r="DC15" s="594"/>
      <c r="DD15" s="600">
        <v>102952</v>
      </c>
      <c r="DE15" s="592"/>
      <c r="DF15" s="592"/>
      <c r="DG15" s="592"/>
      <c r="DH15" s="592"/>
      <c r="DI15" s="592"/>
      <c r="DJ15" s="592"/>
      <c r="DK15" s="592"/>
      <c r="DL15" s="592"/>
      <c r="DM15" s="592"/>
      <c r="DN15" s="592"/>
      <c r="DO15" s="592"/>
      <c r="DP15" s="593"/>
      <c r="DQ15" s="600">
        <v>589062</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6404969</v>
      </c>
      <c r="S16" s="592"/>
      <c r="T16" s="592"/>
      <c r="U16" s="592"/>
      <c r="V16" s="592"/>
      <c r="W16" s="592"/>
      <c r="X16" s="592"/>
      <c r="Y16" s="593"/>
      <c r="Z16" s="594">
        <v>45.9</v>
      </c>
      <c r="AA16" s="594"/>
      <c r="AB16" s="594"/>
      <c r="AC16" s="594"/>
      <c r="AD16" s="595">
        <v>5748948</v>
      </c>
      <c r="AE16" s="595"/>
      <c r="AF16" s="595"/>
      <c r="AG16" s="595"/>
      <c r="AH16" s="595"/>
      <c r="AI16" s="595"/>
      <c r="AJ16" s="595"/>
      <c r="AK16" s="595"/>
      <c r="AL16" s="596">
        <v>80.400000000000006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80096</v>
      </c>
      <c r="CS16" s="592"/>
      <c r="CT16" s="592"/>
      <c r="CU16" s="592"/>
      <c r="CV16" s="592"/>
      <c r="CW16" s="592"/>
      <c r="CX16" s="592"/>
      <c r="CY16" s="593"/>
      <c r="CZ16" s="594">
        <v>0.6</v>
      </c>
      <c r="DA16" s="594"/>
      <c r="DB16" s="594"/>
      <c r="DC16" s="594"/>
      <c r="DD16" s="600" t="s">
        <v>221</v>
      </c>
      <c r="DE16" s="592"/>
      <c r="DF16" s="592"/>
      <c r="DG16" s="592"/>
      <c r="DH16" s="592"/>
      <c r="DI16" s="592"/>
      <c r="DJ16" s="592"/>
      <c r="DK16" s="592"/>
      <c r="DL16" s="592"/>
      <c r="DM16" s="592"/>
      <c r="DN16" s="592"/>
      <c r="DO16" s="592"/>
      <c r="DP16" s="593"/>
      <c r="DQ16" s="600">
        <v>10717</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5748948</v>
      </c>
      <c r="S17" s="592"/>
      <c r="T17" s="592"/>
      <c r="U17" s="592"/>
      <c r="V17" s="592"/>
      <c r="W17" s="592"/>
      <c r="X17" s="592"/>
      <c r="Y17" s="593"/>
      <c r="Z17" s="594">
        <v>41.2</v>
      </c>
      <c r="AA17" s="594"/>
      <c r="AB17" s="594"/>
      <c r="AC17" s="594"/>
      <c r="AD17" s="595">
        <v>5748948</v>
      </c>
      <c r="AE17" s="595"/>
      <c r="AF17" s="595"/>
      <c r="AG17" s="595"/>
      <c r="AH17" s="595"/>
      <c r="AI17" s="595"/>
      <c r="AJ17" s="595"/>
      <c r="AK17" s="595"/>
      <c r="AL17" s="596">
        <v>80.400000000000006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1782954</v>
      </c>
      <c r="CS17" s="592"/>
      <c r="CT17" s="592"/>
      <c r="CU17" s="592"/>
      <c r="CV17" s="592"/>
      <c r="CW17" s="592"/>
      <c r="CX17" s="592"/>
      <c r="CY17" s="593"/>
      <c r="CZ17" s="594">
        <v>14.4</v>
      </c>
      <c r="DA17" s="594"/>
      <c r="DB17" s="594"/>
      <c r="DC17" s="594"/>
      <c r="DD17" s="600" t="s">
        <v>221</v>
      </c>
      <c r="DE17" s="592"/>
      <c r="DF17" s="592"/>
      <c r="DG17" s="592"/>
      <c r="DH17" s="592"/>
      <c r="DI17" s="592"/>
      <c r="DJ17" s="592"/>
      <c r="DK17" s="592"/>
      <c r="DL17" s="592"/>
      <c r="DM17" s="592"/>
      <c r="DN17" s="592"/>
      <c r="DO17" s="592"/>
      <c r="DP17" s="593"/>
      <c r="DQ17" s="600">
        <v>1724818</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656021</v>
      </c>
      <c r="S18" s="592"/>
      <c r="T18" s="592"/>
      <c r="U18" s="592"/>
      <c r="V18" s="592"/>
      <c r="W18" s="592"/>
      <c r="X18" s="592"/>
      <c r="Y18" s="593"/>
      <c r="Z18" s="594">
        <v>4.7</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t="s">
        <v>221</v>
      </c>
      <c r="S19" s="592"/>
      <c r="T19" s="592"/>
      <c r="U19" s="592"/>
      <c r="V19" s="592"/>
      <c r="W19" s="592"/>
      <c r="X19" s="592"/>
      <c r="Y19" s="593"/>
      <c r="Z19" s="594" t="s">
        <v>221</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1014</v>
      </c>
      <c r="BH19" s="592"/>
      <c r="BI19" s="592"/>
      <c r="BJ19" s="592"/>
      <c r="BK19" s="592"/>
      <c r="BL19" s="592"/>
      <c r="BM19" s="592"/>
      <c r="BN19" s="593"/>
      <c r="BO19" s="594">
        <v>0.1</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7691313</v>
      </c>
      <c r="S20" s="592"/>
      <c r="T20" s="592"/>
      <c r="U20" s="592"/>
      <c r="V20" s="592"/>
      <c r="W20" s="592"/>
      <c r="X20" s="592"/>
      <c r="Y20" s="593"/>
      <c r="Z20" s="594">
        <v>55.1</v>
      </c>
      <c r="AA20" s="594"/>
      <c r="AB20" s="594"/>
      <c r="AC20" s="594"/>
      <c r="AD20" s="595">
        <v>7035292</v>
      </c>
      <c r="AE20" s="595"/>
      <c r="AF20" s="595"/>
      <c r="AG20" s="595"/>
      <c r="AH20" s="595"/>
      <c r="AI20" s="595"/>
      <c r="AJ20" s="595"/>
      <c r="AK20" s="595"/>
      <c r="AL20" s="596">
        <v>98.3</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1014</v>
      </c>
      <c r="BH20" s="592"/>
      <c r="BI20" s="592"/>
      <c r="BJ20" s="592"/>
      <c r="BK20" s="592"/>
      <c r="BL20" s="592"/>
      <c r="BM20" s="592"/>
      <c r="BN20" s="593"/>
      <c r="BO20" s="594">
        <v>0.1</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12383597</v>
      </c>
      <c r="CS20" s="592"/>
      <c r="CT20" s="592"/>
      <c r="CU20" s="592"/>
      <c r="CV20" s="592"/>
      <c r="CW20" s="592"/>
      <c r="CX20" s="592"/>
      <c r="CY20" s="593"/>
      <c r="CZ20" s="594">
        <v>100</v>
      </c>
      <c r="DA20" s="594"/>
      <c r="DB20" s="594"/>
      <c r="DC20" s="594"/>
      <c r="DD20" s="600">
        <v>3938320</v>
      </c>
      <c r="DE20" s="592"/>
      <c r="DF20" s="592"/>
      <c r="DG20" s="592"/>
      <c r="DH20" s="592"/>
      <c r="DI20" s="592"/>
      <c r="DJ20" s="592"/>
      <c r="DK20" s="592"/>
      <c r="DL20" s="592"/>
      <c r="DM20" s="592"/>
      <c r="DN20" s="592"/>
      <c r="DO20" s="592"/>
      <c r="DP20" s="593"/>
      <c r="DQ20" s="600">
        <v>8008798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1671</v>
      </c>
      <c r="S21" s="592"/>
      <c r="T21" s="592"/>
      <c r="U21" s="592"/>
      <c r="V21" s="592"/>
      <c r="W21" s="592"/>
      <c r="X21" s="592"/>
      <c r="Y21" s="593"/>
      <c r="Z21" s="594">
        <v>0</v>
      </c>
      <c r="AA21" s="594"/>
      <c r="AB21" s="594"/>
      <c r="AC21" s="594"/>
      <c r="AD21" s="595">
        <v>1671</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1014</v>
      </c>
      <c r="BH21" s="592"/>
      <c r="BI21" s="592"/>
      <c r="BJ21" s="592"/>
      <c r="BK21" s="592"/>
      <c r="BL21" s="592"/>
      <c r="BM21" s="592"/>
      <c r="BN21" s="593"/>
      <c r="BO21" s="594">
        <v>0.1</v>
      </c>
      <c r="BP21" s="594"/>
      <c r="BQ21" s="594"/>
      <c r="BR21" s="594"/>
      <c r="BS21" s="600" t="s">
        <v>221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37882</v>
      </c>
      <c r="S22" s="592"/>
      <c r="T22" s="592"/>
      <c r="U22" s="592"/>
      <c r="V22" s="592"/>
      <c r="W22" s="592"/>
      <c r="X22" s="592"/>
      <c r="Y22" s="593"/>
      <c r="Z22" s="594">
        <v>0.3</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287006</v>
      </c>
      <c r="S23" s="592"/>
      <c r="T23" s="592"/>
      <c r="U23" s="592"/>
      <c r="V23" s="592"/>
      <c r="W23" s="592"/>
      <c r="X23" s="592"/>
      <c r="Y23" s="593"/>
      <c r="Z23" s="594">
        <v>2.1</v>
      </c>
      <c r="AA23" s="594"/>
      <c r="AB23" s="594"/>
      <c r="AC23" s="594"/>
      <c r="AD23" s="595">
        <v>97768</v>
      </c>
      <c r="AE23" s="595"/>
      <c r="AF23" s="595"/>
      <c r="AG23" s="595"/>
      <c r="AH23" s="595"/>
      <c r="AI23" s="595"/>
      <c r="AJ23" s="595"/>
      <c r="AK23" s="595"/>
      <c r="AL23" s="596">
        <v>1.4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26410</v>
      </c>
      <c r="S24" s="592"/>
      <c r="T24" s="592"/>
      <c r="U24" s="592"/>
      <c r="V24" s="592"/>
      <c r="W24" s="592"/>
      <c r="X24" s="592"/>
      <c r="Y24" s="593"/>
      <c r="Z24" s="594">
        <v>0.2</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3913271</v>
      </c>
      <c r="CS24" s="581"/>
      <c r="CT24" s="581"/>
      <c r="CU24" s="581"/>
      <c r="CV24" s="581"/>
      <c r="CW24" s="581"/>
      <c r="CX24" s="581"/>
      <c r="CY24" s="582"/>
      <c r="CZ24" s="620">
        <v>31.6</v>
      </c>
      <c r="DA24" s="621"/>
      <c r="DB24" s="621"/>
      <c r="DC24" s="622"/>
      <c r="DD24" s="619">
        <v>3556010</v>
      </c>
      <c r="DE24" s="581"/>
      <c r="DF24" s="581"/>
      <c r="DG24" s="581"/>
      <c r="DH24" s="581"/>
      <c r="DI24" s="581"/>
      <c r="DJ24" s="581"/>
      <c r="DK24" s="582"/>
      <c r="DL24" s="619">
        <v>3555988</v>
      </c>
      <c r="DM24" s="581"/>
      <c r="DN24" s="581"/>
      <c r="DO24" s="581"/>
      <c r="DP24" s="581"/>
      <c r="DQ24" s="581"/>
      <c r="DR24" s="581"/>
      <c r="DS24" s="581"/>
      <c r="DT24" s="581"/>
      <c r="DU24" s="581"/>
      <c r="DV24" s="582"/>
      <c r="DW24" s="585">
        <v>47.2</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1437244</v>
      </c>
      <c r="S25" s="592"/>
      <c r="T25" s="592"/>
      <c r="U25" s="592"/>
      <c r="V25" s="592"/>
      <c r="W25" s="592"/>
      <c r="X25" s="592"/>
      <c r="Y25" s="593"/>
      <c r="Z25" s="594">
        <v>10.3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1750311</v>
      </c>
      <c r="CS25" s="611"/>
      <c r="CT25" s="611"/>
      <c r="CU25" s="611"/>
      <c r="CV25" s="611"/>
      <c r="CW25" s="611"/>
      <c r="CX25" s="611"/>
      <c r="CY25" s="612"/>
      <c r="CZ25" s="625">
        <v>14.1</v>
      </c>
      <c r="DA25" s="626"/>
      <c r="DB25" s="626"/>
      <c r="DC25" s="627"/>
      <c r="DD25" s="600">
        <v>1701046</v>
      </c>
      <c r="DE25" s="611"/>
      <c r="DF25" s="611"/>
      <c r="DG25" s="611"/>
      <c r="DH25" s="611"/>
      <c r="DI25" s="611"/>
      <c r="DJ25" s="611"/>
      <c r="DK25" s="612"/>
      <c r="DL25" s="600">
        <v>1701024</v>
      </c>
      <c r="DM25" s="611"/>
      <c r="DN25" s="611"/>
      <c r="DO25" s="611"/>
      <c r="DP25" s="611"/>
      <c r="DQ25" s="611"/>
      <c r="DR25" s="611"/>
      <c r="DS25" s="611"/>
      <c r="DT25" s="611"/>
      <c r="DU25" s="611"/>
      <c r="DV25" s="612"/>
      <c r="DW25" s="596">
        <v>22.6</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1160963</v>
      </c>
      <c r="CS26" s="592"/>
      <c r="CT26" s="592"/>
      <c r="CU26" s="592"/>
      <c r="CV26" s="592"/>
      <c r="CW26" s="592"/>
      <c r="CX26" s="592"/>
      <c r="CY26" s="593"/>
      <c r="CZ26" s="625">
        <v>9.4</v>
      </c>
      <c r="DA26" s="626"/>
      <c r="DB26" s="626"/>
      <c r="DC26" s="627"/>
      <c r="DD26" s="600">
        <v>1116805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1315185</v>
      </c>
      <c r="S27" s="592"/>
      <c r="T27" s="592"/>
      <c r="U27" s="592"/>
      <c r="V27" s="592"/>
      <c r="W27" s="592"/>
      <c r="X27" s="592"/>
      <c r="Y27" s="593"/>
      <c r="Z27" s="594">
        <v>9.4</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1072209</v>
      </c>
      <c r="BH27" s="592"/>
      <c r="BI27" s="592"/>
      <c r="BJ27" s="592"/>
      <c r="BK27" s="592"/>
      <c r="BL27" s="592"/>
      <c r="BM27" s="592"/>
      <c r="BN27" s="593"/>
      <c r="BO27" s="594">
        <v>100</v>
      </c>
      <c r="BP27" s="594"/>
      <c r="BQ27" s="594"/>
      <c r="BR27" s="594"/>
      <c r="BS27" s="600" t="s">
        <v>221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380006</v>
      </c>
      <c r="CS27" s="611"/>
      <c r="CT27" s="611"/>
      <c r="CU27" s="611"/>
      <c r="CV27" s="611"/>
      <c r="CW27" s="611"/>
      <c r="CX27" s="611"/>
      <c r="CY27" s="612"/>
      <c r="CZ27" s="625">
        <v>3.1</v>
      </c>
      <c r="DA27" s="626"/>
      <c r="DB27" s="626"/>
      <c r="DC27" s="627"/>
      <c r="DD27" s="600">
        <v>130146</v>
      </c>
      <c r="DE27" s="611"/>
      <c r="DF27" s="611"/>
      <c r="DG27" s="611"/>
      <c r="DH27" s="611"/>
      <c r="DI27" s="611"/>
      <c r="DJ27" s="611"/>
      <c r="DK27" s="612"/>
      <c r="DL27" s="600">
        <v>130146</v>
      </c>
      <c r="DM27" s="611"/>
      <c r="DN27" s="611"/>
      <c r="DO27" s="611"/>
      <c r="DP27" s="611"/>
      <c r="DQ27" s="611"/>
      <c r="DR27" s="611"/>
      <c r="DS27" s="611"/>
      <c r="DT27" s="611"/>
      <c r="DU27" s="611"/>
      <c r="DV27" s="612"/>
      <c r="DW27" s="596">
        <v>1.7</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66221</v>
      </c>
      <c r="S28" s="592"/>
      <c r="T28" s="592"/>
      <c r="U28" s="592"/>
      <c r="V28" s="592"/>
      <c r="W28" s="592"/>
      <c r="X28" s="592"/>
      <c r="Y28" s="593"/>
      <c r="Z28" s="594">
        <v>0.5</v>
      </c>
      <c r="AA28" s="594"/>
      <c r="AB28" s="594"/>
      <c r="AC28" s="594"/>
      <c r="AD28" s="595">
        <v>16844</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1782954</v>
      </c>
      <c r="CS28" s="592"/>
      <c r="CT28" s="592"/>
      <c r="CU28" s="592"/>
      <c r="CV28" s="592"/>
      <c r="CW28" s="592"/>
      <c r="CX28" s="592"/>
      <c r="CY28" s="593"/>
      <c r="CZ28" s="625">
        <v>14.4</v>
      </c>
      <c r="DA28" s="626"/>
      <c r="DB28" s="626"/>
      <c r="DC28" s="627"/>
      <c r="DD28" s="600">
        <v>1724818</v>
      </c>
      <c r="DE28" s="592"/>
      <c r="DF28" s="592"/>
      <c r="DG28" s="592"/>
      <c r="DH28" s="592"/>
      <c r="DI28" s="592"/>
      <c r="DJ28" s="592"/>
      <c r="DK28" s="593"/>
      <c r="DL28" s="600">
        <v>1724818</v>
      </c>
      <c r="DM28" s="592"/>
      <c r="DN28" s="592"/>
      <c r="DO28" s="592"/>
      <c r="DP28" s="592"/>
      <c r="DQ28" s="592"/>
      <c r="DR28" s="592"/>
      <c r="DS28" s="592"/>
      <c r="DT28" s="592"/>
      <c r="DU28" s="592"/>
      <c r="DV28" s="593"/>
      <c r="DW28" s="596">
        <v>22.9</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2435</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1782954</v>
      </c>
      <c r="CS29" s="611"/>
      <c r="CT29" s="611"/>
      <c r="CU29" s="611"/>
      <c r="CV29" s="611"/>
      <c r="CW29" s="611"/>
      <c r="CX29" s="611"/>
      <c r="CY29" s="612"/>
      <c r="CZ29" s="625">
        <v>14.4</v>
      </c>
      <c r="DA29" s="626"/>
      <c r="DB29" s="626"/>
      <c r="DC29" s="627"/>
      <c r="DD29" s="600">
        <v>1724818</v>
      </c>
      <c r="DE29" s="611"/>
      <c r="DF29" s="611"/>
      <c r="DG29" s="611"/>
      <c r="DH29" s="611"/>
      <c r="DI29" s="611"/>
      <c r="DJ29" s="611"/>
      <c r="DK29" s="612"/>
      <c r="DL29" s="600">
        <v>1724818</v>
      </c>
      <c r="DM29" s="611"/>
      <c r="DN29" s="611"/>
      <c r="DO29" s="611"/>
      <c r="DP29" s="611"/>
      <c r="DQ29" s="611"/>
      <c r="DR29" s="611"/>
      <c r="DS29" s="611"/>
      <c r="DT29" s="611"/>
      <c r="DU29" s="611"/>
      <c r="DV29" s="612"/>
      <c r="DW29" s="596">
        <v>22.9</v>
      </c>
      <c r="DX29" s="623"/>
      <c r="DY29" s="623"/>
      <c r="DZ29" s="623"/>
      <c r="EA29" s="623"/>
      <c r="EB29" s="623"/>
      <c r="EC29" s="624"/>
    </row>
    <row r="30" spans="2:133" ht="11.25" customHeight="1" x14ac:dyDescent="0.15">
      <c r="B30" s="588" t="s">
        <v>289</v>
      </c>
      <c r="C30" s="589"/>
      <c r="D30" s="589"/>
      <c r="E30" s="589"/>
      <c r="F30" s="589"/>
      <c r="G30" s="589"/>
      <c r="H30" s="589"/>
      <c r="I30" s="589"/>
      <c r="J30" s="589"/>
      <c r="K30" s="589"/>
      <c r="L30" s="589"/>
      <c r="M30" s="589"/>
      <c r="N30" s="589"/>
      <c r="O30" s="589"/>
      <c r="P30" s="589"/>
      <c r="Q30" s="590"/>
      <c r="R30" s="591">
        <v>28713</v>
      </c>
      <c r="S30" s="592"/>
      <c r="T30" s="592"/>
      <c r="U30" s="592"/>
      <c r="V30" s="592"/>
      <c r="W30" s="592"/>
      <c r="X30" s="592"/>
      <c r="Y30" s="593"/>
      <c r="Z30" s="594">
        <v>0.2</v>
      </c>
      <c r="AA30" s="594"/>
      <c r="AB30" s="594"/>
      <c r="AC30" s="594"/>
      <c r="AD30" s="595" t="s">
        <v>221</v>
      </c>
      <c r="AE30" s="595"/>
      <c r="AF30" s="595"/>
      <c r="AG30" s="595"/>
      <c r="AH30" s="595"/>
      <c r="AI30" s="595"/>
      <c r="AJ30" s="595"/>
      <c r="AK30" s="595"/>
      <c r="AL30" s="596" t="s">
        <v>221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v>
      </c>
      <c r="BS30" s="650"/>
      <c r="BT30" s="650"/>
      <c r="BU30" s="650"/>
      <c r="BV30" s="650"/>
      <c r="BW30" s="650"/>
      <c r="BX30" s="586">
        <v>96.7</v>
      </c>
      <c r="BY30" s="650"/>
      <c r="BZ30" s="650"/>
      <c r="CA30" s="650"/>
      <c r="CB30" s="651"/>
      <c r="CD30" s="654"/>
      <c r="CE30" s="655"/>
      <c r="CF30" s="605" t="s">
        <v>292</v>
      </c>
      <c r="CG30" s="606"/>
      <c r="CH30" s="606"/>
      <c r="CI30" s="606"/>
      <c r="CJ30" s="606"/>
      <c r="CK30" s="606"/>
      <c r="CL30" s="606"/>
      <c r="CM30" s="606"/>
      <c r="CN30" s="606"/>
      <c r="CO30" s="606"/>
      <c r="CP30" s="606"/>
      <c r="CQ30" s="607"/>
      <c r="CR30" s="591">
        <v>1608843</v>
      </c>
      <c r="CS30" s="592"/>
      <c r="CT30" s="592"/>
      <c r="CU30" s="592"/>
      <c r="CV30" s="592"/>
      <c r="CW30" s="592"/>
      <c r="CX30" s="592"/>
      <c r="CY30" s="593"/>
      <c r="CZ30" s="625">
        <v>13</v>
      </c>
      <c r="DA30" s="626"/>
      <c r="DB30" s="626"/>
      <c r="DC30" s="627"/>
      <c r="DD30" s="600">
        <v>1555679</v>
      </c>
      <c r="DE30" s="592"/>
      <c r="DF30" s="592"/>
      <c r="DG30" s="592"/>
      <c r="DH30" s="592"/>
      <c r="DI30" s="592"/>
      <c r="DJ30" s="592"/>
      <c r="DK30" s="593"/>
      <c r="DL30" s="600">
        <v>1555679</v>
      </c>
      <c r="DM30" s="592"/>
      <c r="DN30" s="592"/>
      <c r="DO30" s="592"/>
      <c r="DP30" s="592"/>
      <c r="DQ30" s="592"/>
      <c r="DR30" s="592"/>
      <c r="DS30" s="592"/>
      <c r="DT30" s="592"/>
      <c r="DU30" s="592"/>
      <c r="DV30" s="593"/>
      <c r="DW30" s="596">
        <v>20.6</v>
      </c>
      <c r="DX30" s="623"/>
      <c r="DY30" s="623"/>
      <c r="DZ30" s="623"/>
      <c r="EA30" s="623"/>
      <c r="EB30" s="623"/>
      <c r="EC30" s="624"/>
    </row>
    <row r="31" spans="2:133" ht="11.25" customHeight="1" x14ac:dyDescent="0.15">
      <c r="B31" s="588" t="s">
        <v>293</v>
      </c>
      <c r="C31" s="589"/>
      <c r="D31" s="589"/>
      <c r="E31" s="589"/>
      <c r="F31" s="589"/>
      <c r="G31" s="589"/>
      <c r="H31" s="589"/>
      <c r="I31" s="589"/>
      <c r="J31" s="589"/>
      <c r="K31" s="589"/>
      <c r="L31" s="589"/>
      <c r="M31" s="589"/>
      <c r="N31" s="589"/>
      <c r="O31" s="589"/>
      <c r="P31" s="589"/>
      <c r="Q31" s="590"/>
      <c r="R31" s="591">
        <v>1346578</v>
      </c>
      <c r="S31" s="592"/>
      <c r="T31" s="592"/>
      <c r="U31" s="592"/>
      <c r="V31" s="592"/>
      <c r="W31" s="592"/>
      <c r="X31" s="592"/>
      <c r="Y31" s="593"/>
      <c r="Z31" s="594">
        <v>9.6</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99.6</v>
      </c>
      <c r="BH31" s="611"/>
      <c r="BI31" s="611"/>
      <c r="BJ31" s="611"/>
      <c r="BK31" s="611"/>
      <c r="BL31" s="611"/>
      <c r="BM31" s="597">
        <v>97.9</v>
      </c>
      <c r="BN31" s="647"/>
      <c r="BO31" s="647"/>
      <c r="BP31" s="647"/>
      <c r="BQ31" s="648"/>
      <c r="BR31" s="646">
        <v>99.2</v>
      </c>
      <c r="BS31" s="611"/>
      <c r="BT31" s="611"/>
      <c r="BU31" s="611"/>
      <c r="BV31" s="611"/>
      <c r="BW31" s="611"/>
      <c r="BX31" s="597">
        <v>97.9</v>
      </c>
      <c r="BY31" s="647"/>
      <c r="BZ31" s="647"/>
      <c r="CA31" s="647"/>
      <c r="CB31" s="648"/>
      <c r="CD31" s="654"/>
      <c r="CE31" s="655"/>
      <c r="CF31" s="605" t="s">
        <v>296</v>
      </c>
      <c r="CG31" s="606"/>
      <c r="CH31" s="606"/>
      <c r="CI31" s="606"/>
      <c r="CJ31" s="606"/>
      <c r="CK31" s="606"/>
      <c r="CL31" s="606"/>
      <c r="CM31" s="606"/>
      <c r="CN31" s="606"/>
      <c r="CO31" s="606"/>
      <c r="CP31" s="606"/>
      <c r="CQ31" s="607"/>
      <c r="CR31" s="591">
        <v>174111</v>
      </c>
      <c r="CS31" s="611"/>
      <c r="CT31" s="611"/>
      <c r="CU31" s="611"/>
      <c r="CV31" s="611"/>
      <c r="CW31" s="611"/>
      <c r="CX31" s="611"/>
      <c r="CY31" s="612"/>
      <c r="CZ31" s="625">
        <v>1.4</v>
      </c>
      <c r="DA31" s="626"/>
      <c r="DB31" s="626"/>
      <c r="DC31" s="627"/>
      <c r="DD31" s="600">
        <v>169139</v>
      </c>
      <c r="DE31" s="611"/>
      <c r="DF31" s="611"/>
      <c r="DG31" s="611"/>
      <c r="DH31" s="611"/>
      <c r="DI31" s="611"/>
      <c r="DJ31" s="611"/>
      <c r="DK31" s="612"/>
      <c r="DL31" s="600">
        <v>169139</v>
      </c>
      <c r="DM31" s="611"/>
      <c r="DN31" s="611"/>
      <c r="DO31" s="611"/>
      <c r="DP31" s="611"/>
      <c r="DQ31" s="611"/>
      <c r="DR31" s="611"/>
      <c r="DS31" s="611"/>
      <c r="DT31" s="611"/>
      <c r="DU31" s="611"/>
      <c r="DV31" s="612"/>
      <c r="DW31" s="596">
        <v>2.2000000000000002</v>
      </c>
      <c r="DX31" s="623"/>
      <c r="DY31" s="623"/>
      <c r="DZ31" s="623"/>
      <c r="EA31" s="623"/>
      <c r="EB31" s="623"/>
      <c r="EC31" s="624"/>
    </row>
    <row r="32" spans="2:133" ht="11.25" customHeight="1" x14ac:dyDescent="0.15">
      <c r="B32" s="588" t="s">
        <v>297</v>
      </c>
      <c r="C32" s="589"/>
      <c r="D32" s="589"/>
      <c r="E32" s="589"/>
      <c r="F32" s="589"/>
      <c r="G32" s="589"/>
      <c r="H32" s="589"/>
      <c r="I32" s="589"/>
      <c r="J32" s="589"/>
      <c r="K32" s="589"/>
      <c r="L32" s="589"/>
      <c r="M32" s="589"/>
      <c r="N32" s="589"/>
      <c r="O32" s="589"/>
      <c r="P32" s="589"/>
      <c r="Q32" s="590"/>
      <c r="R32" s="591">
        <v>379154</v>
      </c>
      <c r="S32" s="592"/>
      <c r="T32" s="592"/>
      <c r="U32" s="592"/>
      <c r="V32" s="592"/>
      <c r="W32" s="592"/>
      <c r="X32" s="592"/>
      <c r="Y32" s="593"/>
      <c r="Z32" s="594">
        <v>2.7</v>
      </c>
      <c r="AA32" s="594"/>
      <c r="AB32" s="594"/>
      <c r="AC32" s="594"/>
      <c r="AD32" s="595">
        <v>2587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v>
      </c>
      <c r="BH32" s="659"/>
      <c r="BI32" s="659"/>
      <c r="BJ32" s="659"/>
      <c r="BK32" s="659"/>
      <c r="BL32" s="659"/>
      <c r="BM32" s="660">
        <v>95.2</v>
      </c>
      <c r="BN32" s="659"/>
      <c r="BO32" s="659"/>
      <c r="BP32" s="659"/>
      <c r="BQ32" s="661"/>
      <c r="BR32" s="658">
        <v>98.6</v>
      </c>
      <c r="BS32" s="659"/>
      <c r="BT32" s="659"/>
      <c r="BU32" s="659"/>
      <c r="BV32" s="659"/>
      <c r="BW32" s="659"/>
      <c r="BX32" s="660">
        <v>95.1</v>
      </c>
      <c r="BY32" s="659"/>
      <c r="BZ32" s="659"/>
      <c r="CA32" s="659"/>
      <c r="CB32" s="661"/>
      <c r="CD32" s="656"/>
      <c r="CE32" s="657"/>
      <c r="CF32" s="605" t="s">
        <v>299</v>
      </c>
      <c r="CG32" s="606"/>
      <c r="CH32" s="606"/>
      <c r="CI32" s="606"/>
      <c r="CJ32" s="606"/>
      <c r="CK32" s="606"/>
      <c r="CL32" s="606"/>
      <c r="CM32" s="606"/>
      <c r="CN32" s="606"/>
      <c r="CO32" s="606"/>
      <c r="CP32" s="606"/>
      <c r="CQ32" s="607"/>
      <c r="CR32" s="591" t="s">
        <v>221</v>
      </c>
      <c r="CS32" s="592"/>
      <c r="CT32" s="592"/>
      <c r="CU32" s="592"/>
      <c r="CV32" s="592"/>
      <c r="CW32" s="592"/>
      <c r="CX32" s="592"/>
      <c r="CY32" s="593"/>
      <c r="CZ32" s="625" t="s">
        <v>221</v>
      </c>
      <c r="DA32" s="626"/>
      <c r="DB32" s="626"/>
      <c r="DC32" s="627"/>
      <c r="DD32" s="600" t="s">
        <v>221</v>
      </c>
      <c r="DE32" s="592"/>
      <c r="DF32" s="592"/>
      <c r="DG32" s="592"/>
      <c r="DH32" s="592"/>
      <c r="DI32" s="592"/>
      <c r="DJ32" s="592"/>
      <c r="DK32" s="593"/>
      <c r="DL32" s="600" t="s">
        <v>221</v>
      </c>
      <c r="DM32" s="592"/>
      <c r="DN32" s="592"/>
      <c r="DO32" s="592"/>
      <c r="DP32" s="592"/>
      <c r="DQ32" s="592"/>
      <c r="DR32" s="592"/>
      <c r="DS32" s="592"/>
      <c r="DT32" s="592"/>
      <c r="DU32" s="592"/>
      <c r="DV32" s="593"/>
      <c r="DW32" s="596" t="s">
        <v>221</v>
      </c>
      <c r="DX32" s="623"/>
      <c r="DY32" s="623"/>
      <c r="DZ32" s="623"/>
      <c r="EA32" s="623"/>
      <c r="EB32" s="623"/>
      <c r="EC32" s="624"/>
    </row>
    <row r="33" spans="2:133" ht="11.25" customHeight="1" x14ac:dyDescent="0.15">
      <c r="B33" s="588" t="s">
        <v>300</v>
      </c>
      <c r="C33" s="589"/>
      <c r="D33" s="589"/>
      <c r="E33" s="589"/>
      <c r="F33" s="589"/>
      <c r="G33" s="589"/>
      <c r="H33" s="589"/>
      <c r="I33" s="589"/>
      <c r="J33" s="589"/>
      <c r="K33" s="589"/>
      <c r="L33" s="589"/>
      <c r="M33" s="589"/>
      <c r="N33" s="589"/>
      <c r="O33" s="589"/>
      <c r="P33" s="589"/>
      <c r="Q33" s="590"/>
      <c r="R33" s="591">
        <v>1337500</v>
      </c>
      <c r="S33" s="592"/>
      <c r="T33" s="592"/>
      <c r="U33" s="592"/>
      <c r="V33" s="592"/>
      <c r="W33" s="592"/>
      <c r="X33" s="592"/>
      <c r="Y33" s="593"/>
      <c r="Z33" s="594">
        <v>9.6</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4451910</v>
      </c>
      <c r="CS33" s="611"/>
      <c r="CT33" s="611"/>
      <c r="CU33" s="611"/>
      <c r="CV33" s="611"/>
      <c r="CW33" s="611"/>
      <c r="CX33" s="611"/>
      <c r="CY33" s="612"/>
      <c r="CZ33" s="625">
        <v>36</v>
      </c>
      <c r="DA33" s="626"/>
      <c r="DB33" s="626"/>
      <c r="DC33" s="627"/>
      <c r="DD33" s="600">
        <v>3607983</v>
      </c>
      <c r="DE33" s="611"/>
      <c r="DF33" s="611"/>
      <c r="DG33" s="611"/>
      <c r="DH33" s="611"/>
      <c r="DI33" s="611"/>
      <c r="DJ33" s="611"/>
      <c r="DK33" s="612"/>
      <c r="DL33" s="600">
        <v>1913725</v>
      </c>
      <c r="DM33" s="611"/>
      <c r="DN33" s="611"/>
      <c r="DO33" s="611"/>
      <c r="DP33" s="611"/>
      <c r="DQ33" s="611"/>
      <c r="DR33" s="611"/>
      <c r="DS33" s="611"/>
      <c r="DT33" s="611"/>
      <c r="DU33" s="611"/>
      <c r="DV33" s="612"/>
      <c r="DW33" s="596">
        <v>25.4</v>
      </c>
      <c r="DX33" s="623"/>
      <c r="DY33" s="623"/>
      <c r="DZ33" s="623"/>
      <c r="EA33" s="623"/>
      <c r="EB33" s="623"/>
      <c r="EC33" s="624"/>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1231935</v>
      </c>
      <c r="CS34" s="592"/>
      <c r="CT34" s="592"/>
      <c r="CU34" s="592"/>
      <c r="CV34" s="592"/>
      <c r="CW34" s="592"/>
      <c r="CX34" s="592"/>
      <c r="CY34" s="593"/>
      <c r="CZ34" s="625">
        <v>9.9</v>
      </c>
      <c r="DA34" s="626"/>
      <c r="DB34" s="626"/>
      <c r="DC34" s="627"/>
      <c r="DD34" s="600">
        <v>828554</v>
      </c>
      <c r="DE34" s="592"/>
      <c r="DF34" s="592"/>
      <c r="DG34" s="592"/>
      <c r="DH34" s="592"/>
      <c r="DI34" s="592"/>
      <c r="DJ34" s="592"/>
      <c r="DK34" s="593"/>
      <c r="DL34" s="600">
        <v>770549</v>
      </c>
      <c r="DM34" s="592"/>
      <c r="DN34" s="592"/>
      <c r="DO34" s="592"/>
      <c r="DP34" s="592"/>
      <c r="DQ34" s="592"/>
      <c r="DR34" s="592"/>
      <c r="DS34" s="592"/>
      <c r="DT34" s="592"/>
      <c r="DU34" s="592"/>
      <c r="DV34" s="593"/>
      <c r="DW34" s="596">
        <v>10.199999999999999</v>
      </c>
      <c r="DX34" s="623"/>
      <c r="DY34" s="623"/>
      <c r="DZ34" s="623"/>
      <c r="EA34" s="623"/>
      <c r="EB34" s="623"/>
      <c r="EC34" s="624"/>
    </row>
    <row r="35" spans="2:133" ht="11.25" customHeight="1" x14ac:dyDescent="0.15">
      <c r="B35" s="588" t="s">
        <v>306</v>
      </c>
      <c r="C35" s="589"/>
      <c r="D35" s="589"/>
      <c r="E35" s="589"/>
      <c r="F35" s="589"/>
      <c r="G35" s="589"/>
      <c r="H35" s="589"/>
      <c r="I35" s="589"/>
      <c r="J35" s="589"/>
      <c r="K35" s="589"/>
      <c r="L35" s="589"/>
      <c r="M35" s="589"/>
      <c r="N35" s="589"/>
      <c r="O35" s="589"/>
      <c r="P35" s="589"/>
      <c r="Q35" s="590"/>
      <c r="R35" s="591">
        <v>379700</v>
      </c>
      <c r="S35" s="592"/>
      <c r="T35" s="592"/>
      <c r="U35" s="592"/>
      <c r="V35" s="592"/>
      <c r="W35" s="592"/>
      <c r="X35" s="592"/>
      <c r="Y35" s="593"/>
      <c r="Z35" s="594">
        <v>2.7</v>
      </c>
      <c r="AA35" s="594"/>
      <c r="AB35" s="594"/>
      <c r="AC35" s="594"/>
      <c r="AD35" s="595" t="s">
        <v>221</v>
      </c>
      <c r="AE35" s="595"/>
      <c r="AF35" s="595"/>
      <c r="AG35" s="595"/>
      <c r="AH35" s="595"/>
      <c r="AI35" s="595"/>
      <c r="AJ35" s="595"/>
      <c r="AK35" s="595"/>
      <c r="AL35" s="596" t="s">
        <v>221</v>
      </c>
      <c r="AM35" s="597"/>
      <c r="AN35" s="597"/>
      <c r="AO35" s="598"/>
      <c r="AP35" s="186"/>
      <c r="AQ35" s="602" t="s">
        <v>307</v>
      </c>
      <c r="AR35" s="603"/>
      <c r="AS35" s="603"/>
      <c r="AT35" s="603"/>
      <c r="AU35" s="603"/>
      <c r="AV35" s="603"/>
      <c r="AW35" s="603"/>
      <c r="AX35" s="603"/>
      <c r="AY35" s="604"/>
      <c r="AZ35" s="580">
        <v>849441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61906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107534</v>
      </c>
      <c r="CS35" s="611"/>
      <c r="CT35" s="611"/>
      <c r="CU35" s="611"/>
      <c r="CV35" s="611"/>
      <c r="CW35" s="611"/>
      <c r="CX35" s="611"/>
      <c r="CY35" s="612"/>
      <c r="CZ35" s="625">
        <v>0.9</v>
      </c>
      <c r="DA35" s="626"/>
      <c r="DB35" s="626"/>
      <c r="DC35" s="627"/>
      <c r="DD35" s="600">
        <v>98688</v>
      </c>
      <c r="DE35" s="611"/>
      <c r="DF35" s="611"/>
      <c r="DG35" s="611"/>
      <c r="DH35" s="611"/>
      <c r="DI35" s="611"/>
      <c r="DJ35" s="611"/>
      <c r="DK35" s="612"/>
      <c r="DL35" s="600">
        <v>98688</v>
      </c>
      <c r="DM35" s="611"/>
      <c r="DN35" s="611"/>
      <c r="DO35" s="611"/>
      <c r="DP35" s="611"/>
      <c r="DQ35" s="611"/>
      <c r="DR35" s="611"/>
      <c r="DS35" s="611"/>
      <c r="DT35" s="611"/>
      <c r="DU35" s="611"/>
      <c r="DV35" s="612"/>
      <c r="DW35" s="596">
        <v>1.3</v>
      </c>
      <c r="DX35" s="623"/>
      <c r="DY35" s="623"/>
      <c r="DZ35" s="623"/>
      <c r="EA35" s="623"/>
      <c r="EB35" s="623"/>
      <c r="EC35" s="624"/>
    </row>
    <row r="36" spans="2:133" ht="11.25" customHeight="1" x14ac:dyDescent="0.15">
      <c r="B36" s="634" t="s">
        <v>310</v>
      </c>
      <c r="C36" s="635"/>
      <c r="D36" s="635"/>
      <c r="E36" s="635"/>
      <c r="F36" s="635"/>
      <c r="G36" s="635"/>
      <c r="H36" s="635"/>
      <c r="I36" s="635"/>
      <c r="J36" s="635"/>
      <c r="K36" s="635"/>
      <c r="L36" s="635"/>
      <c r="M36" s="635"/>
      <c r="N36" s="635"/>
      <c r="O36" s="635"/>
      <c r="P36" s="635"/>
      <c r="Q36" s="636"/>
      <c r="R36" s="663">
        <v>13957312</v>
      </c>
      <c r="S36" s="664"/>
      <c r="T36" s="664"/>
      <c r="U36" s="664"/>
      <c r="V36" s="664"/>
      <c r="W36" s="664"/>
      <c r="X36" s="664"/>
      <c r="Y36" s="665"/>
      <c r="Z36" s="666">
        <v>100</v>
      </c>
      <c r="AA36" s="666"/>
      <c r="AB36" s="666"/>
      <c r="AC36" s="666"/>
      <c r="AD36" s="667">
        <v>7154162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123705</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-10427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702818</v>
      </c>
      <c r="CS36" s="592"/>
      <c r="CT36" s="592"/>
      <c r="CU36" s="592"/>
      <c r="CV36" s="592"/>
      <c r="CW36" s="592"/>
      <c r="CX36" s="592"/>
      <c r="CY36" s="593"/>
      <c r="CZ36" s="625">
        <v>5.7</v>
      </c>
      <c r="DA36" s="626"/>
      <c r="DB36" s="626"/>
      <c r="DC36" s="627"/>
      <c r="DD36" s="600">
        <v>570897</v>
      </c>
      <c r="DE36" s="592"/>
      <c r="DF36" s="592"/>
      <c r="DG36" s="592"/>
      <c r="DH36" s="592"/>
      <c r="DI36" s="592"/>
      <c r="DJ36" s="592"/>
      <c r="DK36" s="593"/>
      <c r="DL36" s="600">
        <v>475123</v>
      </c>
      <c r="DM36" s="592"/>
      <c r="DN36" s="592"/>
      <c r="DO36" s="592"/>
      <c r="DP36" s="592"/>
      <c r="DQ36" s="592"/>
      <c r="DR36" s="592"/>
      <c r="DS36" s="592"/>
      <c r="DT36" s="592"/>
      <c r="DU36" s="592"/>
      <c r="DV36" s="593"/>
      <c r="DW36" s="596">
        <v>6.3</v>
      </c>
      <c r="DX36" s="623"/>
      <c r="DY36" s="623"/>
      <c r="DZ36" s="623"/>
      <c r="EA36" s="623"/>
      <c r="EB36" s="623"/>
      <c r="EC36" s="624"/>
    </row>
    <row r="37" spans="2:133" ht="11.25" customHeight="1" x14ac:dyDescent="0.15">
      <c r="AQ37" s="670" t="s">
        <v>314</v>
      </c>
      <c r="AR37" s="671"/>
      <c r="AS37" s="671"/>
      <c r="AT37" s="671"/>
      <c r="AU37" s="671"/>
      <c r="AV37" s="671"/>
      <c r="AW37" s="671"/>
      <c r="AX37" s="671"/>
      <c r="AY37" s="672"/>
      <c r="AZ37" s="591">
        <v>79245</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1460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189569</v>
      </c>
      <c r="CS37" s="611"/>
      <c r="CT37" s="611"/>
      <c r="CU37" s="611"/>
      <c r="CV37" s="611"/>
      <c r="CW37" s="611"/>
      <c r="CX37" s="611"/>
      <c r="CY37" s="612"/>
      <c r="CZ37" s="625">
        <v>1.5</v>
      </c>
      <c r="DA37" s="626"/>
      <c r="DB37" s="626"/>
      <c r="DC37" s="627"/>
      <c r="DD37" s="600">
        <v>189569</v>
      </c>
      <c r="DE37" s="611"/>
      <c r="DF37" s="611"/>
      <c r="DG37" s="611"/>
      <c r="DH37" s="611"/>
      <c r="DI37" s="611"/>
      <c r="DJ37" s="611"/>
      <c r="DK37" s="612"/>
      <c r="DL37" s="600">
        <v>189569</v>
      </c>
      <c r="DM37" s="611"/>
      <c r="DN37" s="611"/>
      <c r="DO37" s="611"/>
      <c r="DP37" s="611"/>
      <c r="DQ37" s="611"/>
      <c r="DR37" s="611"/>
      <c r="DS37" s="611"/>
      <c r="DT37" s="611"/>
      <c r="DU37" s="611"/>
      <c r="DV37" s="612"/>
      <c r="DW37" s="596">
        <v>2.5</v>
      </c>
      <c r="DX37" s="623"/>
      <c r="DY37" s="623"/>
      <c r="DZ37" s="623"/>
      <c r="EA37" s="623"/>
      <c r="EB37" s="623"/>
      <c r="EC37" s="624"/>
    </row>
    <row r="38" spans="2:133" ht="11.25" customHeight="1" x14ac:dyDescent="0.15">
      <c r="AQ38" s="670" t="s">
        <v>317</v>
      </c>
      <c r="AR38" s="671"/>
      <c r="AS38" s="671"/>
      <c r="AT38" s="671"/>
      <c r="AU38" s="671"/>
      <c r="AV38" s="671"/>
      <c r="AW38" s="671"/>
      <c r="AX38" s="671"/>
      <c r="AY38" s="672"/>
      <c r="AZ38" s="591">
        <v>42450</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2316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715736</v>
      </c>
      <c r="CS38" s="592"/>
      <c r="CT38" s="592"/>
      <c r="CU38" s="592"/>
      <c r="CV38" s="592"/>
      <c r="CW38" s="592"/>
      <c r="CX38" s="592"/>
      <c r="CY38" s="593"/>
      <c r="CZ38" s="625">
        <v>5.8</v>
      </c>
      <c r="DA38" s="626"/>
      <c r="DB38" s="626"/>
      <c r="DC38" s="627"/>
      <c r="DD38" s="600">
        <v>636844</v>
      </c>
      <c r="DE38" s="592"/>
      <c r="DF38" s="592"/>
      <c r="DG38" s="592"/>
      <c r="DH38" s="592"/>
      <c r="DI38" s="592"/>
      <c r="DJ38" s="592"/>
      <c r="DK38" s="593"/>
      <c r="DL38" s="600">
        <v>569365</v>
      </c>
      <c r="DM38" s="592"/>
      <c r="DN38" s="592"/>
      <c r="DO38" s="592"/>
      <c r="DP38" s="592"/>
      <c r="DQ38" s="592"/>
      <c r="DR38" s="592"/>
      <c r="DS38" s="592"/>
      <c r="DT38" s="592"/>
      <c r="DU38" s="592"/>
      <c r="DV38" s="593"/>
      <c r="DW38" s="596">
        <v>7.6</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v>33902</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67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1674507</v>
      </c>
      <c r="CS39" s="611"/>
      <c r="CT39" s="611"/>
      <c r="CU39" s="611"/>
      <c r="CV39" s="611"/>
      <c r="CW39" s="611"/>
      <c r="CX39" s="611"/>
      <c r="CY39" s="612"/>
      <c r="CZ39" s="625">
        <v>13.5</v>
      </c>
      <c r="DA39" s="626"/>
      <c r="DB39" s="626"/>
      <c r="DC39" s="627"/>
      <c r="DD39" s="600">
        <v>1461000</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76492</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118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19380</v>
      </c>
      <c r="CS40" s="592"/>
      <c r="CT40" s="592"/>
      <c r="CU40" s="592"/>
      <c r="CV40" s="592"/>
      <c r="CW40" s="592"/>
      <c r="CX40" s="592"/>
      <c r="CY40" s="593"/>
      <c r="CZ40" s="625">
        <v>0.2</v>
      </c>
      <c r="DA40" s="626"/>
      <c r="DB40" s="626"/>
      <c r="DC40" s="627"/>
      <c r="DD40" s="600">
        <v>12000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493647</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341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4018416</v>
      </c>
      <c r="CS42" s="592"/>
      <c r="CT42" s="592"/>
      <c r="CU42" s="592"/>
      <c r="CV42" s="592"/>
      <c r="CW42" s="592"/>
      <c r="CX42" s="592"/>
      <c r="CY42" s="593"/>
      <c r="CZ42" s="625">
        <v>32.4</v>
      </c>
      <c r="DA42" s="674"/>
      <c r="DB42" s="674"/>
      <c r="DC42" s="675"/>
      <c r="DD42" s="600">
        <v>844805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49496</v>
      </c>
      <c r="CS43" s="611"/>
      <c r="CT43" s="611"/>
      <c r="CU43" s="611"/>
      <c r="CV43" s="611"/>
      <c r="CW43" s="611"/>
      <c r="CX43" s="611"/>
      <c r="CY43" s="612"/>
      <c r="CZ43" s="625">
        <v>0.4</v>
      </c>
      <c r="DA43" s="626"/>
      <c r="DB43" s="626"/>
      <c r="DC43" s="627"/>
      <c r="DD43" s="600">
        <v>49496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3938320</v>
      </c>
      <c r="CS44" s="592"/>
      <c r="CT44" s="592"/>
      <c r="CU44" s="592"/>
      <c r="CV44" s="592"/>
      <c r="CW44" s="592"/>
      <c r="CX44" s="592"/>
      <c r="CY44" s="593"/>
      <c r="CZ44" s="625">
        <v>31.8</v>
      </c>
      <c r="DA44" s="674"/>
      <c r="DB44" s="674"/>
      <c r="DC44" s="675"/>
      <c r="DD44" s="600">
        <v>834088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2440459</v>
      </c>
      <c r="CS45" s="611"/>
      <c r="CT45" s="611"/>
      <c r="CU45" s="611"/>
      <c r="CV45" s="611"/>
      <c r="CW45" s="611"/>
      <c r="CX45" s="611"/>
      <c r="CY45" s="612"/>
      <c r="CZ45" s="625">
        <v>19.7</v>
      </c>
      <c r="DA45" s="626"/>
      <c r="DB45" s="626"/>
      <c r="DC45" s="627"/>
      <c r="DD45" s="600">
        <v>85256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1469908</v>
      </c>
      <c r="CS46" s="592"/>
      <c r="CT46" s="592"/>
      <c r="CU46" s="592"/>
      <c r="CV46" s="592"/>
      <c r="CW46" s="592"/>
      <c r="CX46" s="592"/>
      <c r="CY46" s="593"/>
      <c r="CZ46" s="625">
        <v>11.9</v>
      </c>
      <c r="DA46" s="674"/>
      <c r="DB46" s="674"/>
      <c r="DC46" s="675"/>
      <c r="DD46" s="600">
        <v>736679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80096</v>
      </c>
      <c r="CS47" s="611"/>
      <c r="CT47" s="611"/>
      <c r="CU47" s="611"/>
      <c r="CV47" s="611"/>
      <c r="CW47" s="611"/>
      <c r="CX47" s="611"/>
      <c r="CY47" s="612"/>
      <c r="CZ47" s="625">
        <v>0.6</v>
      </c>
      <c r="DA47" s="626"/>
      <c r="DB47" s="626"/>
      <c r="DC47" s="627"/>
      <c r="DD47" s="600">
        <v>10717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12383597</v>
      </c>
      <c r="CS49" s="659"/>
      <c r="CT49" s="659"/>
      <c r="CU49" s="659"/>
      <c r="CV49" s="659"/>
      <c r="CW49" s="659"/>
      <c r="CX49" s="659"/>
      <c r="CY49" s="686"/>
      <c r="CZ49" s="687">
        <v>100</v>
      </c>
      <c r="DA49" s="688"/>
      <c r="DB49" s="688"/>
      <c r="DC49" s="689"/>
      <c r="DD49" s="690">
        <v>8008798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13332</v>
      </c>
      <c r="R7" s="721"/>
      <c r="S7" s="721"/>
      <c r="T7" s="721"/>
      <c r="U7" s="721"/>
      <c r="V7" s="721">
        <v>11801</v>
      </c>
      <c r="W7" s="721"/>
      <c r="X7" s="721"/>
      <c r="Y7" s="721"/>
      <c r="Z7" s="721"/>
      <c r="AA7" s="721">
        <v>1531</v>
      </c>
      <c r="AB7" s="721"/>
      <c r="AC7" s="721"/>
      <c r="AD7" s="721"/>
      <c r="AE7" s="722"/>
      <c r="AF7" s="723">
        <v>1165</v>
      </c>
      <c r="AG7" s="724"/>
      <c r="AH7" s="724"/>
      <c r="AI7" s="724"/>
      <c r="AJ7" s="725"/>
      <c r="AK7" s="760" t="s">
        <v>540</v>
      </c>
      <c r="AL7" s="761"/>
      <c r="AM7" s="761"/>
      <c r="AN7" s="761"/>
      <c r="AO7" s="761"/>
      <c r="AP7" s="761">
        <v>14399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0</v>
      </c>
      <c r="CI7" s="758"/>
      <c r="CJ7" s="758"/>
      <c r="CK7" s="758"/>
      <c r="CL7" s="759"/>
      <c r="CM7" s="757">
        <v>10</v>
      </c>
      <c r="CN7" s="758"/>
      <c r="CO7" s="758"/>
      <c r="CP7" s="758"/>
      <c r="CQ7" s="759"/>
      <c r="CR7" s="757">
        <v>6</v>
      </c>
      <c r="CS7" s="758"/>
      <c r="CT7" s="758"/>
      <c r="CU7" s="758"/>
      <c r="CV7" s="759"/>
      <c r="CW7" s="757" t="s">
        <v>540</v>
      </c>
      <c r="CX7" s="758"/>
      <c r="CY7" s="758"/>
      <c r="CZ7" s="758"/>
      <c r="DA7" s="759"/>
      <c r="DB7" s="757" t="s">
        <v>540</v>
      </c>
      <c r="DC7" s="758"/>
      <c r="DD7" s="758"/>
      <c r="DE7" s="758"/>
      <c r="DF7" s="759"/>
      <c r="DG7" s="757" t="s">
        <v>540</v>
      </c>
      <c r="DH7" s="758"/>
      <c r="DI7" s="758"/>
      <c r="DJ7" s="758"/>
      <c r="DK7" s="759"/>
      <c r="DL7" s="757" t="s">
        <v>540</v>
      </c>
      <c r="DM7" s="758"/>
      <c r="DN7" s="758"/>
      <c r="DO7" s="758"/>
      <c r="DP7" s="759"/>
      <c r="DQ7" s="757" t="s">
        <v>540</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695</v>
      </c>
      <c r="R8" s="745"/>
      <c r="S8" s="745"/>
      <c r="T8" s="745"/>
      <c r="U8" s="745"/>
      <c r="V8" s="745">
        <v>653</v>
      </c>
      <c r="W8" s="745"/>
      <c r="X8" s="745"/>
      <c r="Y8" s="745"/>
      <c r="Z8" s="745"/>
      <c r="AA8" s="745">
        <v>42</v>
      </c>
      <c r="AB8" s="745"/>
      <c r="AC8" s="745"/>
      <c r="AD8" s="745"/>
      <c r="AE8" s="746"/>
      <c r="AF8" s="747">
        <v>42</v>
      </c>
      <c r="AG8" s="748"/>
      <c r="AH8" s="748"/>
      <c r="AI8" s="748"/>
      <c r="AJ8" s="749"/>
      <c r="AK8" s="750" t="s">
        <v>540</v>
      </c>
      <c r="AL8" s="751"/>
      <c r="AM8" s="751"/>
      <c r="AN8" s="751"/>
      <c r="AO8" s="751"/>
      <c r="AP8" s="751" t="s">
        <v>540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0</v>
      </c>
      <c r="CI8" s="768"/>
      <c r="CJ8" s="768"/>
      <c r="CK8" s="768"/>
      <c r="CL8" s="769"/>
      <c r="CM8" s="767">
        <v>-45</v>
      </c>
      <c r="CN8" s="768"/>
      <c r="CO8" s="768"/>
      <c r="CP8" s="768"/>
      <c r="CQ8" s="769"/>
      <c r="CR8" s="767">
        <v>4</v>
      </c>
      <c r="CS8" s="768"/>
      <c r="CT8" s="768"/>
      <c r="CU8" s="768"/>
      <c r="CV8" s="769"/>
      <c r="CW8" s="767" t="s">
        <v>540</v>
      </c>
      <c r="CX8" s="768"/>
      <c r="CY8" s="768"/>
      <c r="CZ8" s="768"/>
      <c r="DA8" s="769"/>
      <c r="DB8" s="767">
        <v>276</v>
      </c>
      <c r="DC8" s="768"/>
      <c r="DD8" s="768"/>
      <c r="DE8" s="768"/>
      <c r="DF8" s="769"/>
      <c r="DG8" s="767" t="s">
        <v>540</v>
      </c>
      <c r="DH8" s="768"/>
      <c r="DI8" s="768"/>
      <c r="DJ8" s="768"/>
      <c r="DK8" s="769"/>
      <c r="DL8" s="767" t="s">
        <v>540</v>
      </c>
      <c r="DM8" s="768"/>
      <c r="DN8" s="768"/>
      <c r="DO8" s="768"/>
      <c r="DP8" s="769"/>
      <c r="DQ8" s="767" t="s">
        <v>540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2</v>
      </c>
      <c r="CI9" s="768"/>
      <c r="CJ9" s="768"/>
      <c r="CK9" s="768"/>
      <c r="CL9" s="769"/>
      <c r="CM9" s="767">
        <v>14</v>
      </c>
      <c r="CN9" s="768"/>
      <c r="CO9" s="768"/>
      <c r="CP9" s="768"/>
      <c r="CQ9" s="769"/>
      <c r="CR9" s="767">
        <v>36</v>
      </c>
      <c r="CS9" s="768"/>
      <c r="CT9" s="768"/>
      <c r="CU9" s="768"/>
      <c r="CV9" s="769"/>
      <c r="CW9" s="767">
        <v>3</v>
      </c>
      <c r="CX9" s="768"/>
      <c r="CY9" s="768"/>
      <c r="CZ9" s="768"/>
      <c r="DA9" s="769"/>
      <c r="DB9" s="767" t="s">
        <v>540</v>
      </c>
      <c r="DC9" s="768"/>
      <c r="DD9" s="768"/>
      <c r="DE9" s="768"/>
      <c r="DF9" s="769"/>
      <c r="DG9" s="767" t="s">
        <v>540</v>
      </c>
      <c r="DH9" s="768"/>
      <c r="DI9" s="768"/>
      <c r="DJ9" s="768"/>
      <c r="DK9" s="769"/>
      <c r="DL9" s="767" t="s">
        <v>540</v>
      </c>
      <c r="DM9" s="768"/>
      <c r="DN9" s="768"/>
      <c r="DO9" s="768"/>
      <c r="DP9" s="769"/>
      <c r="DQ9" s="767" t="s">
        <v>540</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545</v>
      </c>
      <c r="BT10" s="755"/>
      <c r="BU10" s="755"/>
      <c r="BV10" s="755"/>
      <c r="BW10" s="755"/>
      <c r="BX10" s="755"/>
      <c r="BY10" s="755"/>
      <c r="BZ10" s="755"/>
      <c r="CA10" s="755"/>
      <c r="CB10" s="755"/>
      <c r="CC10" s="755"/>
      <c r="CD10" s="755"/>
      <c r="CE10" s="755"/>
      <c r="CF10" s="755"/>
      <c r="CG10" s="756"/>
      <c r="CH10" s="767">
        <v>0</v>
      </c>
      <c r="CI10" s="768"/>
      <c r="CJ10" s="768"/>
      <c r="CK10" s="768"/>
      <c r="CL10" s="769"/>
      <c r="CM10" s="767">
        <v>17</v>
      </c>
      <c r="CN10" s="768"/>
      <c r="CO10" s="768"/>
      <c r="CP10" s="768"/>
      <c r="CQ10" s="769"/>
      <c r="CR10" s="767">
        <v>10</v>
      </c>
      <c r="CS10" s="768"/>
      <c r="CT10" s="768"/>
      <c r="CU10" s="768"/>
      <c r="CV10" s="769"/>
      <c r="CW10" s="767" t="s">
        <v>540</v>
      </c>
      <c r="CX10" s="768"/>
      <c r="CY10" s="768"/>
      <c r="CZ10" s="768"/>
      <c r="DA10" s="769"/>
      <c r="DB10" s="767" t="s">
        <v>540</v>
      </c>
      <c r="DC10" s="768"/>
      <c r="DD10" s="768"/>
      <c r="DE10" s="768"/>
      <c r="DF10" s="769"/>
      <c r="DG10" s="767" t="s">
        <v>540</v>
      </c>
      <c r="DH10" s="768"/>
      <c r="DI10" s="768"/>
      <c r="DJ10" s="768"/>
      <c r="DK10" s="769"/>
      <c r="DL10" s="767" t="s">
        <v>540</v>
      </c>
      <c r="DM10" s="768"/>
      <c r="DN10" s="768"/>
      <c r="DO10" s="768"/>
      <c r="DP10" s="769"/>
      <c r="DQ10" s="767" t="s">
        <v>540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546</v>
      </c>
      <c r="BT11" s="755"/>
      <c r="BU11" s="755"/>
      <c r="BV11" s="755"/>
      <c r="BW11" s="755"/>
      <c r="BX11" s="755"/>
      <c r="BY11" s="755"/>
      <c r="BZ11" s="755"/>
      <c r="CA11" s="755"/>
      <c r="CB11" s="755"/>
      <c r="CC11" s="755"/>
      <c r="CD11" s="755"/>
      <c r="CE11" s="755"/>
      <c r="CF11" s="755"/>
      <c r="CG11" s="756"/>
      <c r="CH11" s="767">
        <v>-12</v>
      </c>
      <c r="CI11" s="768"/>
      <c r="CJ11" s="768"/>
      <c r="CK11" s="768"/>
      <c r="CL11" s="769"/>
      <c r="CM11" s="767">
        <v>11</v>
      </c>
      <c r="CN11" s="768"/>
      <c r="CO11" s="768"/>
      <c r="CP11" s="768"/>
      <c r="CQ11" s="769"/>
      <c r="CR11" s="767">
        <v>23</v>
      </c>
      <c r="CS11" s="768"/>
      <c r="CT11" s="768"/>
      <c r="CU11" s="768"/>
      <c r="CV11" s="769"/>
      <c r="CW11" s="767" t="s">
        <v>540</v>
      </c>
      <c r="CX11" s="768"/>
      <c r="CY11" s="768"/>
      <c r="CZ11" s="768"/>
      <c r="DA11" s="769"/>
      <c r="DB11" s="767" t="s">
        <v>540</v>
      </c>
      <c r="DC11" s="768"/>
      <c r="DD11" s="768"/>
      <c r="DE11" s="768"/>
      <c r="DF11" s="769"/>
      <c r="DG11" s="767" t="s">
        <v>540</v>
      </c>
      <c r="DH11" s="768"/>
      <c r="DI11" s="768"/>
      <c r="DJ11" s="768"/>
      <c r="DK11" s="769"/>
      <c r="DL11" s="767" t="s">
        <v>540</v>
      </c>
      <c r="DM11" s="768"/>
      <c r="DN11" s="768"/>
      <c r="DO11" s="768"/>
      <c r="DP11" s="769"/>
      <c r="DQ11" s="767" t="s">
        <v>540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547</v>
      </c>
      <c r="BT12" s="755"/>
      <c r="BU12" s="755"/>
      <c r="BV12" s="755"/>
      <c r="BW12" s="755"/>
      <c r="BX12" s="755"/>
      <c r="BY12" s="755"/>
      <c r="BZ12" s="755"/>
      <c r="CA12" s="755"/>
      <c r="CB12" s="755"/>
      <c r="CC12" s="755"/>
      <c r="CD12" s="755"/>
      <c r="CE12" s="755"/>
      <c r="CF12" s="755"/>
      <c r="CG12" s="756"/>
      <c r="CH12" s="767">
        <v>5</v>
      </c>
      <c r="CI12" s="768"/>
      <c r="CJ12" s="768"/>
      <c r="CK12" s="768"/>
      <c r="CL12" s="769"/>
      <c r="CM12" s="767">
        <v>11</v>
      </c>
      <c r="CN12" s="768"/>
      <c r="CO12" s="768"/>
      <c r="CP12" s="768"/>
      <c r="CQ12" s="769"/>
      <c r="CR12" s="767">
        <v>5</v>
      </c>
      <c r="CS12" s="768"/>
      <c r="CT12" s="768"/>
      <c r="CU12" s="768"/>
      <c r="CV12" s="769"/>
      <c r="CW12" s="767" t="s">
        <v>540</v>
      </c>
      <c r="CX12" s="768"/>
      <c r="CY12" s="768"/>
      <c r="CZ12" s="768"/>
      <c r="DA12" s="769"/>
      <c r="DB12" s="767" t="s">
        <v>540</v>
      </c>
      <c r="DC12" s="768"/>
      <c r="DD12" s="768"/>
      <c r="DE12" s="768"/>
      <c r="DF12" s="769"/>
      <c r="DG12" s="767" t="s">
        <v>540</v>
      </c>
      <c r="DH12" s="768"/>
      <c r="DI12" s="768"/>
      <c r="DJ12" s="768"/>
      <c r="DK12" s="769"/>
      <c r="DL12" s="767" t="s">
        <v>540</v>
      </c>
      <c r="DM12" s="768"/>
      <c r="DN12" s="768"/>
      <c r="DO12" s="768"/>
      <c r="DP12" s="769"/>
      <c r="DQ12" s="767" t="s">
        <v>540</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13957</v>
      </c>
      <c r="R23" s="780"/>
      <c r="S23" s="780"/>
      <c r="T23" s="780"/>
      <c r="U23" s="780"/>
      <c r="V23" s="780">
        <v>12383</v>
      </c>
      <c r="W23" s="780"/>
      <c r="X23" s="780"/>
      <c r="Y23" s="780"/>
      <c r="Z23" s="780"/>
      <c r="AA23" s="780">
        <v>1574</v>
      </c>
      <c r="AB23" s="780"/>
      <c r="AC23" s="780"/>
      <c r="AD23" s="780"/>
      <c r="AE23" s="781"/>
      <c r="AF23" s="782">
        <v>1208</v>
      </c>
      <c r="AG23" s="780"/>
      <c r="AH23" s="780"/>
      <c r="AI23" s="780"/>
      <c r="AJ23" s="783"/>
      <c r="AK23" s="784"/>
      <c r="AL23" s="785"/>
      <c r="AM23" s="785"/>
      <c r="AN23" s="785"/>
      <c r="AO23" s="785"/>
      <c r="AP23" s="780">
        <v>14399</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1157</v>
      </c>
      <c r="R28" s="809"/>
      <c r="S28" s="809"/>
      <c r="T28" s="809"/>
      <c r="U28" s="809"/>
      <c r="V28" s="809">
        <v>1095</v>
      </c>
      <c r="W28" s="809"/>
      <c r="X28" s="809"/>
      <c r="Y28" s="809"/>
      <c r="Z28" s="809"/>
      <c r="AA28" s="809">
        <v>62</v>
      </c>
      <c r="AB28" s="809"/>
      <c r="AC28" s="809"/>
      <c r="AD28" s="809"/>
      <c r="AE28" s="810"/>
      <c r="AF28" s="811">
        <v>62</v>
      </c>
      <c r="AG28" s="809"/>
      <c r="AH28" s="809"/>
      <c r="AI28" s="809"/>
      <c r="AJ28" s="812"/>
      <c r="AK28" s="813">
        <v>57</v>
      </c>
      <c r="AL28" s="804"/>
      <c r="AM28" s="804"/>
      <c r="AN28" s="804"/>
      <c r="AO28" s="804"/>
      <c r="AP28" s="804" t="s">
        <v>541</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964</v>
      </c>
      <c r="R29" s="745"/>
      <c r="S29" s="745"/>
      <c r="T29" s="745"/>
      <c r="U29" s="745"/>
      <c r="V29" s="745">
        <v>392</v>
      </c>
      <c r="W29" s="745"/>
      <c r="X29" s="745"/>
      <c r="Y29" s="745"/>
      <c r="Z29" s="745"/>
      <c r="AA29" s="745">
        <v>572</v>
      </c>
      <c r="AB29" s="745"/>
      <c r="AC29" s="745"/>
      <c r="AD29" s="745"/>
      <c r="AE29" s="746"/>
      <c r="AF29" s="747">
        <v>572</v>
      </c>
      <c r="AG29" s="748"/>
      <c r="AH29" s="748"/>
      <c r="AI29" s="748"/>
      <c r="AJ29" s="749"/>
      <c r="AK29" s="816">
        <v>29</v>
      </c>
      <c r="AL29" s="817"/>
      <c r="AM29" s="817"/>
      <c r="AN29" s="817"/>
      <c r="AO29" s="817"/>
      <c r="AP29" s="817">
        <v>197</v>
      </c>
      <c r="AQ29" s="817"/>
      <c r="AR29" s="817"/>
      <c r="AS29" s="817"/>
      <c r="AT29" s="817"/>
      <c r="AU29" s="817">
        <v>12</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1630</v>
      </c>
      <c r="R30" s="745"/>
      <c r="S30" s="745"/>
      <c r="T30" s="745"/>
      <c r="U30" s="745"/>
      <c r="V30" s="745">
        <v>1588</v>
      </c>
      <c r="W30" s="745"/>
      <c r="X30" s="745"/>
      <c r="Y30" s="745"/>
      <c r="Z30" s="745"/>
      <c r="AA30" s="745">
        <v>42</v>
      </c>
      <c r="AB30" s="745"/>
      <c r="AC30" s="745"/>
      <c r="AD30" s="745"/>
      <c r="AE30" s="746"/>
      <c r="AF30" s="747">
        <v>42</v>
      </c>
      <c r="AG30" s="748"/>
      <c r="AH30" s="748"/>
      <c r="AI30" s="748"/>
      <c r="AJ30" s="749"/>
      <c r="AK30" s="816">
        <v>208</v>
      </c>
      <c r="AL30" s="817"/>
      <c r="AM30" s="817"/>
      <c r="AN30" s="817"/>
      <c r="AO30" s="817"/>
      <c r="AP30" s="817" t="s">
        <v>541</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153</v>
      </c>
      <c r="R31" s="745"/>
      <c r="S31" s="745"/>
      <c r="T31" s="745"/>
      <c r="U31" s="745"/>
      <c r="V31" s="745">
        <v>151</v>
      </c>
      <c r="W31" s="745"/>
      <c r="X31" s="745"/>
      <c r="Y31" s="745"/>
      <c r="Z31" s="745"/>
      <c r="AA31" s="745">
        <v>2</v>
      </c>
      <c r="AB31" s="745"/>
      <c r="AC31" s="745"/>
      <c r="AD31" s="745"/>
      <c r="AE31" s="746"/>
      <c r="AF31" s="747">
        <v>2</v>
      </c>
      <c r="AG31" s="748"/>
      <c r="AH31" s="748"/>
      <c r="AI31" s="748"/>
      <c r="AJ31" s="749"/>
      <c r="AK31" s="816">
        <v>64</v>
      </c>
      <c r="AL31" s="817"/>
      <c r="AM31" s="817"/>
      <c r="AN31" s="817"/>
      <c r="AO31" s="817"/>
      <c r="AP31" s="817" t="s">
        <v>541</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30</v>
      </c>
      <c r="R32" s="745"/>
      <c r="S32" s="745"/>
      <c r="T32" s="745"/>
      <c r="U32" s="745"/>
      <c r="V32" s="745">
        <v>21</v>
      </c>
      <c r="W32" s="745"/>
      <c r="X32" s="745"/>
      <c r="Y32" s="745"/>
      <c r="Z32" s="745"/>
      <c r="AA32" s="745">
        <v>9</v>
      </c>
      <c r="AB32" s="745"/>
      <c r="AC32" s="745"/>
      <c r="AD32" s="745"/>
      <c r="AE32" s="746"/>
      <c r="AF32" s="747">
        <v>20</v>
      </c>
      <c r="AG32" s="748"/>
      <c r="AH32" s="748"/>
      <c r="AI32" s="748"/>
      <c r="AJ32" s="749"/>
      <c r="AK32" s="816" t="s">
        <v>541</v>
      </c>
      <c r="AL32" s="817"/>
      <c r="AM32" s="817"/>
      <c r="AN32" s="817"/>
      <c r="AO32" s="817"/>
      <c r="AP32" s="817">
        <v>198</v>
      </c>
      <c r="AQ32" s="817"/>
      <c r="AR32" s="817"/>
      <c r="AS32" s="817"/>
      <c r="AT32" s="817"/>
      <c r="AU32" s="817">
        <v>0</v>
      </c>
      <c r="AV32" s="817"/>
      <c r="AW32" s="817"/>
      <c r="AX32" s="817"/>
      <c r="AY32" s="817"/>
      <c r="AZ32" s="818" t="s">
        <v>541</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562</v>
      </c>
      <c r="R33" s="745"/>
      <c r="S33" s="745"/>
      <c r="T33" s="745"/>
      <c r="U33" s="745"/>
      <c r="V33" s="745">
        <v>598</v>
      </c>
      <c r="W33" s="745"/>
      <c r="X33" s="745"/>
      <c r="Y33" s="745"/>
      <c r="Z33" s="745"/>
      <c r="AA33" s="745">
        <v>-36</v>
      </c>
      <c r="AB33" s="745"/>
      <c r="AC33" s="745"/>
      <c r="AD33" s="745"/>
      <c r="AE33" s="746"/>
      <c r="AF33" s="747">
        <v>322</v>
      </c>
      <c r="AG33" s="748"/>
      <c r="AH33" s="748"/>
      <c r="AI33" s="748"/>
      <c r="AJ33" s="749"/>
      <c r="AK33" s="816">
        <v>292</v>
      </c>
      <c r="AL33" s="817"/>
      <c r="AM33" s="817"/>
      <c r="AN33" s="817"/>
      <c r="AO33" s="817"/>
      <c r="AP33" s="817">
        <v>414</v>
      </c>
      <c r="AQ33" s="817"/>
      <c r="AR33" s="817"/>
      <c r="AS33" s="817"/>
      <c r="AT33" s="817"/>
      <c r="AU33" s="817">
        <v>319</v>
      </c>
      <c r="AV33" s="817"/>
      <c r="AW33" s="817"/>
      <c r="AX33" s="817"/>
      <c r="AY33" s="817"/>
      <c r="AZ33" s="818" t="s">
        <v>541</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338</v>
      </c>
      <c r="R34" s="745"/>
      <c r="S34" s="745"/>
      <c r="T34" s="745"/>
      <c r="U34" s="745"/>
      <c r="V34" s="745">
        <v>101</v>
      </c>
      <c r="W34" s="745"/>
      <c r="X34" s="745"/>
      <c r="Y34" s="745"/>
      <c r="Z34" s="745"/>
      <c r="AA34" s="745">
        <v>237</v>
      </c>
      <c r="AB34" s="745"/>
      <c r="AC34" s="745"/>
      <c r="AD34" s="745"/>
      <c r="AE34" s="746"/>
      <c r="AF34" s="747">
        <v>237</v>
      </c>
      <c r="AG34" s="748"/>
      <c r="AH34" s="748"/>
      <c r="AI34" s="748"/>
      <c r="AJ34" s="749"/>
      <c r="AK34" s="816">
        <v>42</v>
      </c>
      <c r="AL34" s="817"/>
      <c r="AM34" s="817"/>
      <c r="AN34" s="817"/>
      <c r="AO34" s="817"/>
      <c r="AP34" s="817">
        <v>486</v>
      </c>
      <c r="AQ34" s="817"/>
      <c r="AR34" s="817"/>
      <c r="AS34" s="817"/>
      <c r="AT34" s="817"/>
      <c r="AU34" s="817">
        <v>277</v>
      </c>
      <c r="AV34" s="817"/>
      <c r="AW34" s="817"/>
      <c r="AX34" s="817"/>
      <c r="AY34" s="817"/>
      <c r="AZ34" s="818" t="s">
        <v>541</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199</v>
      </c>
      <c r="R35" s="745"/>
      <c r="S35" s="745"/>
      <c r="T35" s="745"/>
      <c r="U35" s="745"/>
      <c r="V35" s="745">
        <v>138</v>
      </c>
      <c r="W35" s="745"/>
      <c r="X35" s="745"/>
      <c r="Y35" s="745"/>
      <c r="Z35" s="745"/>
      <c r="AA35" s="745">
        <v>61</v>
      </c>
      <c r="AB35" s="745"/>
      <c r="AC35" s="745"/>
      <c r="AD35" s="745"/>
      <c r="AE35" s="746"/>
      <c r="AF35" s="747">
        <v>61</v>
      </c>
      <c r="AG35" s="748"/>
      <c r="AH35" s="748"/>
      <c r="AI35" s="748"/>
      <c r="AJ35" s="749"/>
      <c r="AK35" s="816">
        <v>79</v>
      </c>
      <c r="AL35" s="817"/>
      <c r="AM35" s="817"/>
      <c r="AN35" s="817"/>
      <c r="AO35" s="817"/>
      <c r="AP35" s="817">
        <v>763</v>
      </c>
      <c r="AQ35" s="817"/>
      <c r="AR35" s="817"/>
      <c r="AS35" s="817"/>
      <c r="AT35" s="817"/>
      <c r="AU35" s="817">
        <v>729</v>
      </c>
      <c r="AV35" s="817"/>
      <c r="AW35" s="817"/>
      <c r="AX35" s="817"/>
      <c r="AY35" s="817"/>
      <c r="AZ35" s="818" t="s">
        <v>541</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1318</v>
      </c>
      <c r="AG63" s="828"/>
      <c r="AH63" s="828"/>
      <c r="AI63" s="828"/>
      <c r="AJ63" s="829"/>
      <c r="AK63" s="830"/>
      <c r="AL63" s="825"/>
      <c r="AM63" s="825"/>
      <c r="AN63" s="825"/>
      <c r="AO63" s="825"/>
      <c r="AP63" s="828">
        <v>2058</v>
      </c>
      <c r="AQ63" s="828"/>
      <c r="AR63" s="828"/>
      <c r="AS63" s="828"/>
      <c r="AT63" s="828"/>
      <c r="AU63" s="828">
        <v>1337</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533</v>
      </c>
      <c r="C68" s="856"/>
      <c r="D68" s="856"/>
      <c r="E68" s="856"/>
      <c r="F68" s="856"/>
      <c r="G68" s="856"/>
      <c r="H68" s="856"/>
      <c r="I68" s="856"/>
      <c r="J68" s="856"/>
      <c r="K68" s="856"/>
      <c r="L68" s="856"/>
      <c r="M68" s="856"/>
      <c r="N68" s="856"/>
      <c r="O68" s="856"/>
      <c r="P68" s="857"/>
      <c r="Q68" s="858">
        <v>156</v>
      </c>
      <c r="R68" s="852"/>
      <c r="S68" s="852"/>
      <c r="T68" s="852"/>
      <c r="U68" s="852"/>
      <c r="V68" s="852">
        <v>147</v>
      </c>
      <c r="W68" s="852"/>
      <c r="X68" s="852"/>
      <c r="Y68" s="852"/>
      <c r="Z68" s="852"/>
      <c r="AA68" s="852">
        <v>9</v>
      </c>
      <c r="AB68" s="852"/>
      <c r="AC68" s="852"/>
      <c r="AD68" s="852"/>
      <c r="AE68" s="852"/>
      <c r="AF68" s="852">
        <v>9</v>
      </c>
      <c r="AG68" s="852"/>
      <c r="AH68" s="852"/>
      <c r="AI68" s="852"/>
      <c r="AJ68" s="852"/>
      <c r="AK68" s="852">
        <v>25</v>
      </c>
      <c r="AL68" s="852"/>
      <c r="AM68" s="852"/>
      <c r="AN68" s="852"/>
      <c r="AO68" s="852"/>
      <c r="AP68" s="852" t="s">
        <v>540</v>
      </c>
      <c r="AQ68" s="852"/>
      <c r="AR68" s="852"/>
      <c r="AS68" s="852"/>
      <c r="AT68" s="852"/>
      <c r="AU68" s="852" t="s">
        <v>540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538</v>
      </c>
      <c r="C69" s="860"/>
      <c r="D69" s="860"/>
      <c r="E69" s="860"/>
      <c r="F69" s="860"/>
      <c r="G69" s="860"/>
      <c r="H69" s="860"/>
      <c r="I69" s="860"/>
      <c r="J69" s="860"/>
      <c r="K69" s="860"/>
      <c r="L69" s="860"/>
      <c r="M69" s="860"/>
      <c r="N69" s="860"/>
      <c r="O69" s="860"/>
      <c r="P69" s="861"/>
      <c r="Q69" s="862">
        <v>740</v>
      </c>
      <c r="R69" s="817"/>
      <c r="S69" s="817"/>
      <c r="T69" s="817"/>
      <c r="U69" s="817"/>
      <c r="V69" s="817">
        <v>701</v>
      </c>
      <c r="W69" s="817"/>
      <c r="X69" s="817"/>
      <c r="Y69" s="817"/>
      <c r="Z69" s="817"/>
      <c r="AA69" s="817">
        <v>39</v>
      </c>
      <c r="AB69" s="817"/>
      <c r="AC69" s="817"/>
      <c r="AD69" s="817"/>
      <c r="AE69" s="817"/>
      <c r="AF69" s="817">
        <v>39</v>
      </c>
      <c r="AG69" s="817"/>
      <c r="AH69" s="817"/>
      <c r="AI69" s="817"/>
      <c r="AJ69" s="817"/>
      <c r="AK69" s="817" t="s">
        <v>540</v>
      </c>
      <c r="AL69" s="817"/>
      <c r="AM69" s="817"/>
      <c r="AN69" s="817"/>
      <c r="AO69" s="817"/>
      <c r="AP69" s="817">
        <v>47</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7136</v>
      </c>
      <c r="R70" s="817"/>
      <c r="S70" s="817"/>
      <c r="T70" s="817"/>
      <c r="U70" s="817"/>
      <c r="V70" s="817">
        <v>7128</v>
      </c>
      <c r="W70" s="817"/>
      <c r="X70" s="817"/>
      <c r="Y70" s="817"/>
      <c r="Z70" s="817"/>
      <c r="AA70" s="817">
        <v>8</v>
      </c>
      <c r="AB70" s="817"/>
      <c r="AC70" s="817"/>
      <c r="AD70" s="817"/>
      <c r="AE70" s="817"/>
      <c r="AF70" s="817">
        <v>8</v>
      </c>
      <c r="AG70" s="817"/>
      <c r="AH70" s="817"/>
      <c r="AI70" s="817"/>
      <c r="AJ70" s="817"/>
      <c r="AK70" s="817">
        <v>1535</v>
      </c>
      <c r="AL70" s="817"/>
      <c r="AM70" s="817"/>
      <c r="AN70" s="817"/>
      <c r="AO70" s="817"/>
      <c r="AP70" s="817" t="s">
        <v>540</v>
      </c>
      <c r="AQ70" s="817"/>
      <c r="AR70" s="817"/>
      <c r="AS70" s="817"/>
      <c r="AT70" s="817"/>
      <c r="AU70" s="817" t="s">
        <v>540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99</v>
      </c>
      <c r="R71" s="817"/>
      <c r="S71" s="817"/>
      <c r="T71" s="817"/>
      <c r="U71" s="817"/>
      <c r="V71" s="817">
        <v>63</v>
      </c>
      <c r="W71" s="817"/>
      <c r="X71" s="817"/>
      <c r="Y71" s="817"/>
      <c r="Z71" s="817"/>
      <c r="AA71" s="817">
        <v>36</v>
      </c>
      <c r="AB71" s="817"/>
      <c r="AC71" s="817"/>
      <c r="AD71" s="817"/>
      <c r="AE71" s="817"/>
      <c r="AF71" s="817">
        <v>36</v>
      </c>
      <c r="AG71" s="817"/>
      <c r="AH71" s="817"/>
      <c r="AI71" s="817"/>
      <c r="AJ71" s="817"/>
      <c r="AK71" s="817" t="s">
        <v>540</v>
      </c>
      <c r="AL71" s="817"/>
      <c r="AM71" s="817"/>
      <c r="AN71" s="817"/>
      <c r="AO71" s="817"/>
      <c r="AP71" s="817" t="s">
        <v>540</v>
      </c>
      <c r="AQ71" s="817"/>
      <c r="AR71" s="817"/>
      <c r="AS71" s="817"/>
      <c r="AT71" s="817"/>
      <c r="AU71" s="817" t="s">
        <v>540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5</v>
      </c>
      <c r="R72" s="817"/>
      <c r="S72" s="817"/>
      <c r="T72" s="817"/>
      <c r="U72" s="817"/>
      <c r="V72" s="817">
        <v>1</v>
      </c>
      <c r="W72" s="817"/>
      <c r="X72" s="817"/>
      <c r="Y72" s="817"/>
      <c r="Z72" s="817"/>
      <c r="AA72" s="817">
        <v>4</v>
      </c>
      <c r="AB72" s="817"/>
      <c r="AC72" s="817"/>
      <c r="AD72" s="817"/>
      <c r="AE72" s="817"/>
      <c r="AF72" s="817">
        <v>4</v>
      </c>
      <c r="AG72" s="817"/>
      <c r="AH72" s="817"/>
      <c r="AI72" s="817"/>
      <c r="AJ72" s="817"/>
      <c r="AK72" s="817" t="s">
        <v>540</v>
      </c>
      <c r="AL72" s="817"/>
      <c r="AM72" s="817"/>
      <c r="AN72" s="817"/>
      <c r="AO72" s="817"/>
      <c r="AP72" s="817" t="s">
        <v>540</v>
      </c>
      <c r="AQ72" s="817"/>
      <c r="AR72" s="817"/>
      <c r="AS72" s="817"/>
      <c r="AT72" s="817"/>
      <c r="AU72" s="817" t="s">
        <v>540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537</v>
      </c>
      <c r="C73" s="860"/>
      <c r="D73" s="860"/>
      <c r="E73" s="860"/>
      <c r="F73" s="860"/>
      <c r="G73" s="860"/>
      <c r="H73" s="860"/>
      <c r="I73" s="860"/>
      <c r="J73" s="860"/>
      <c r="K73" s="860"/>
      <c r="L73" s="860"/>
      <c r="M73" s="860"/>
      <c r="N73" s="860"/>
      <c r="O73" s="860"/>
      <c r="P73" s="861"/>
      <c r="Q73" s="862">
        <v>86</v>
      </c>
      <c r="R73" s="817"/>
      <c r="S73" s="817"/>
      <c r="T73" s="817"/>
      <c r="U73" s="817"/>
      <c r="V73" s="817">
        <v>78</v>
      </c>
      <c r="W73" s="817"/>
      <c r="X73" s="817"/>
      <c r="Y73" s="817"/>
      <c r="Z73" s="817"/>
      <c r="AA73" s="817">
        <v>8</v>
      </c>
      <c r="AB73" s="817"/>
      <c r="AC73" s="817"/>
      <c r="AD73" s="817"/>
      <c r="AE73" s="817"/>
      <c r="AF73" s="817">
        <v>8</v>
      </c>
      <c r="AG73" s="817"/>
      <c r="AH73" s="817"/>
      <c r="AI73" s="817"/>
      <c r="AJ73" s="817"/>
      <c r="AK73" s="817">
        <v>42</v>
      </c>
      <c r="AL73" s="817"/>
      <c r="AM73" s="817"/>
      <c r="AN73" s="817"/>
      <c r="AO73" s="817"/>
      <c r="AP73" s="817" t="s">
        <v>540</v>
      </c>
      <c r="AQ73" s="817"/>
      <c r="AR73" s="817"/>
      <c r="AS73" s="817"/>
      <c r="AT73" s="817"/>
      <c r="AU73" s="817" t="s">
        <v>540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539</v>
      </c>
      <c r="C74" s="860"/>
      <c r="D74" s="860"/>
      <c r="E74" s="860"/>
      <c r="F74" s="860"/>
      <c r="G74" s="860"/>
      <c r="H74" s="860"/>
      <c r="I74" s="860"/>
      <c r="J74" s="860"/>
      <c r="K74" s="860"/>
      <c r="L74" s="860"/>
      <c r="M74" s="860"/>
      <c r="N74" s="860"/>
      <c r="O74" s="860"/>
      <c r="P74" s="861"/>
      <c r="Q74" s="862">
        <v>117388</v>
      </c>
      <c r="R74" s="817"/>
      <c r="S74" s="817"/>
      <c r="T74" s="817"/>
      <c r="U74" s="817"/>
      <c r="V74" s="817">
        <v>112237</v>
      </c>
      <c r="W74" s="817"/>
      <c r="X74" s="817"/>
      <c r="Y74" s="817"/>
      <c r="Z74" s="817"/>
      <c r="AA74" s="817">
        <v>5151</v>
      </c>
      <c r="AB74" s="817"/>
      <c r="AC74" s="817"/>
      <c r="AD74" s="817"/>
      <c r="AE74" s="817"/>
      <c r="AF74" s="817">
        <v>51551</v>
      </c>
      <c r="AG74" s="817"/>
      <c r="AH74" s="817"/>
      <c r="AI74" s="817"/>
      <c r="AJ74" s="817"/>
      <c r="AK74" s="817" t="s">
        <v>540</v>
      </c>
      <c r="AL74" s="817"/>
      <c r="AM74" s="817"/>
      <c r="AN74" s="817"/>
      <c r="AO74" s="817"/>
      <c r="AP74" s="817" t="s">
        <v>540</v>
      </c>
      <c r="AQ74" s="817"/>
      <c r="AR74" s="817"/>
      <c r="AS74" s="817"/>
      <c r="AT74" s="817"/>
      <c r="AU74" s="817" t="s">
        <v>540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51655</v>
      </c>
      <c r="AG88" s="828"/>
      <c r="AH88" s="828"/>
      <c r="AI88" s="828"/>
      <c r="AJ88" s="828"/>
      <c r="AK88" s="825"/>
      <c r="AL88" s="825"/>
      <c r="AM88" s="825"/>
      <c r="AN88" s="825"/>
      <c r="AO88" s="825"/>
      <c r="AP88" s="828">
        <v>47</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84</v>
      </c>
      <c r="CS102" s="836"/>
      <c r="CT102" s="836"/>
      <c r="CU102" s="836"/>
      <c r="CV102" s="879"/>
      <c r="CW102" s="878">
        <v>8</v>
      </c>
      <c r="CX102" s="836"/>
      <c r="CY102" s="836"/>
      <c r="CZ102" s="836"/>
      <c r="DA102" s="879"/>
      <c r="DB102" s="878">
        <v>276</v>
      </c>
      <c r="DC102" s="836"/>
      <c r="DD102" s="836"/>
      <c r="DE102" s="836"/>
      <c r="DF102" s="879"/>
      <c r="DG102" s="878" t="s">
        <v>540</v>
      </c>
      <c r="DH102" s="836"/>
      <c r="DI102" s="836"/>
      <c r="DJ102" s="836"/>
      <c r="DK102" s="879"/>
      <c r="DL102" s="878" t="s">
        <v>540</v>
      </c>
      <c r="DM102" s="836"/>
      <c r="DN102" s="836"/>
      <c r="DO102" s="836"/>
      <c r="DP102" s="879"/>
      <c r="DQ102" s="878" t="s">
        <v>540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x14ac:dyDescent="0.15">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2083901</v>
      </c>
      <c r="AB110" s="888"/>
      <c r="AC110" s="888"/>
      <c r="AD110" s="888"/>
      <c r="AE110" s="889"/>
      <c r="AF110" s="890">
        <v>1970885</v>
      </c>
      <c r="AG110" s="888"/>
      <c r="AH110" s="888"/>
      <c r="AI110" s="888"/>
      <c r="AJ110" s="889"/>
      <c r="AK110" s="890">
        <v>1782954</v>
      </c>
      <c r="AL110" s="888"/>
      <c r="AM110" s="888"/>
      <c r="AN110" s="888"/>
      <c r="AO110" s="889"/>
      <c r="AP110" s="891">
        <v>29.7</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15210665</v>
      </c>
      <c r="BR110" s="925"/>
      <c r="BS110" s="925"/>
      <c r="BT110" s="925"/>
      <c r="BU110" s="925"/>
      <c r="BV110" s="925">
        <v>14656019</v>
      </c>
      <c r="BW110" s="925"/>
      <c r="BX110" s="925"/>
      <c r="BY110" s="925"/>
      <c r="BZ110" s="925"/>
      <c r="CA110" s="925">
        <v>14399405</v>
      </c>
      <c r="CB110" s="925"/>
      <c r="CC110" s="925"/>
      <c r="CD110" s="925"/>
      <c r="CE110" s="925"/>
      <c r="CF110" s="939">
        <v>239.9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x14ac:dyDescent="0.15">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221</v>
      </c>
      <c r="BR111" s="918"/>
      <c r="BS111" s="918"/>
      <c r="BT111" s="918"/>
      <c r="BU111" s="918"/>
      <c r="BV111" s="918" t="s">
        <v>221</v>
      </c>
      <c r="BW111" s="918"/>
      <c r="BX111" s="918"/>
      <c r="BY111" s="918"/>
      <c r="BZ111" s="918"/>
      <c r="CA111" s="918" t="s">
        <v>221</v>
      </c>
      <c r="CB111" s="918"/>
      <c r="CC111" s="918"/>
      <c r="CD111" s="918"/>
      <c r="CE111" s="918"/>
      <c r="CF111" s="912" t="s">
        <v>221</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x14ac:dyDescent="0.15">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1586840</v>
      </c>
      <c r="BR112" s="918"/>
      <c r="BS112" s="918"/>
      <c r="BT112" s="918"/>
      <c r="BU112" s="918"/>
      <c r="BV112" s="918">
        <v>1435170</v>
      </c>
      <c r="BW112" s="918"/>
      <c r="BX112" s="918"/>
      <c r="BY112" s="918"/>
      <c r="BZ112" s="918"/>
      <c r="CA112" s="918">
        <v>1336797</v>
      </c>
      <c r="CB112" s="918"/>
      <c r="CC112" s="918"/>
      <c r="CD112" s="918"/>
      <c r="CE112" s="918"/>
      <c r="CF112" s="912">
        <v>22.3</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x14ac:dyDescent="0.15">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170351</v>
      </c>
      <c r="AB113" s="932"/>
      <c r="AC113" s="932"/>
      <c r="AD113" s="932"/>
      <c r="AE113" s="933"/>
      <c r="AF113" s="934">
        <v>146236</v>
      </c>
      <c r="AG113" s="932"/>
      <c r="AH113" s="932"/>
      <c r="AI113" s="932"/>
      <c r="AJ113" s="933"/>
      <c r="AK113" s="934">
        <v>144586</v>
      </c>
      <c r="AL113" s="932"/>
      <c r="AM113" s="932"/>
      <c r="AN113" s="932"/>
      <c r="AO113" s="933"/>
      <c r="AP113" s="935">
        <v>2.4</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28350</v>
      </c>
      <c r="BR113" s="918"/>
      <c r="BS113" s="918"/>
      <c r="BT113" s="918"/>
      <c r="BU113" s="918"/>
      <c r="BV113" s="918">
        <v>21719</v>
      </c>
      <c r="BW113" s="918"/>
      <c r="BX113" s="918"/>
      <c r="BY113" s="918"/>
      <c r="BZ113" s="918"/>
      <c r="CA113" s="918">
        <v>14729</v>
      </c>
      <c r="CB113" s="918"/>
      <c r="CC113" s="918"/>
      <c r="CD113" s="918"/>
      <c r="CE113" s="918"/>
      <c r="CF113" s="912">
        <v>0.2</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x14ac:dyDescent="0.15">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13475</v>
      </c>
      <c r="AB114" s="957"/>
      <c r="AC114" s="957"/>
      <c r="AD114" s="957"/>
      <c r="AE114" s="958"/>
      <c r="AF114" s="959">
        <v>13064</v>
      </c>
      <c r="AG114" s="957"/>
      <c r="AH114" s="957"/>
      <c r="AI114" s="957"/>
      <c r="AJ114" s="958"/>
      <c r="AK114" s="959">
        <v>4507</v>
      </c>
      <c r="AL114" s="957"/>
      <c r="AM114" s="957"/>
      <c r="AN114" s="957"/>
      <c r="AO114" s="958"/>
      <c r="AP114" s="960">
        <v>0.1</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1595686</v>
      </c>
      <c r="BR114" s="918"/>
      <c r="BS114" s="918"/>
      <c r="BT114" s="918"/>
      <c r="BU114" s="918"/>
      <c r="BV114" s="918">
        <v>1433844</v>
      </c>
      <c r="BW114" s="918"/>
      <c r="BX114" s="918"/>
      <c r="BY114" s="918"/>
      <c r="BZ114" s="918"/>
      <c r="CA114" s="918">
        <v>1857331</v>
      </c>
      <c r="CB114" s="918"/>
      <c r="CC114" s="918"/>
      <c r="CD114" s="918"/>
      <c r="CE114" s="918"/>
      <c r="CF114" s="912">
        <v>30.9</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x14ac:dyDescent="0.15">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221</v>
      </c>
      <c r="AB115" s="932"/>
      <c r="AC115" s="932"/>
      <c r="AD115" s="932"/>
      <c r="AE115" s="933"/>
      <c r="AF115" s="934" t="s">
        <v>221</v>
      </c>
      <c r="AG115" s="932"/>
      <c r="AH115" s="932"/>
      <c r="AI115" s="932"/>
      <c r="AJ115" s="933"/>
      <c r="AK115" s="934" t="s">
        <v>221</v>
      </c>
      <c r="AL115" s="932"/>
      <c r="AM115" s="932"/>
      <c r="AN115" s="932"/>
      <c r="AO115" s="933"/>
      <c r="AP115" s="935" t="s">
        <v>221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x14ac:dyDescent="0.15">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221</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2267727</v>
      </c>
      <c r="AB117" s="964"/>
      <c r="AC117" s="964"/>
      <c r="AD117" s="964"/>
      <c r="AE117" s="965"/>
      <c r="AF117" s="963">
        <v>2130185</v>
      </c>
      <c r="AG117" s="964"/>
      <c r="AH117" s="964"/>
      <c r="AI117" s="964"/>
      <c r="AJ117" s="965"/>
      <c r="AK117" s="963">
        <v>1932047</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x14ac:dyDescent="0.15">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18421541</v>
      </c>
      <c r="BR118" s="984"/>
      <c r="BS118" s="984"/>
      <c r="BT118" s="984"/>
      <c r="BU118" s="984"/>
      <c r="BV118" s="984">
        <v>17546752</v>
      </c>
      <c r="BW118" s="984"/>
      <c r="BX118" s="984"/>
      <c r="BY118" s="984"/>
      <c r="BZ118" s="984"/>
      <c r="CA118" s="984">
        <v>17608262</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x14ac:dyDescent="0.15">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8555089</v>
      </c>
      <c r="BR119" s="925"/>
      <c r="BS119" s="925"/>
      <c r="BT119" s="925"/>
      <c r="BU119" s="925"/>
      <c r="BV119" s="925">
        <v>9861897</v>
      </c>
      <c r="BW119" s="925"/>
      <c r="BX119" s="925"/>
      <c r="BY119" s="925"/>
      <c r="BZ119" s="925"/>
      <c r="CA119" s="925">
        <v>11850429</v>
      </c>
      <c r="CB119" s="925"/>
      <c r="CC119" s="925"/>
      <c r="CD119" s="925"/>
      <c r="CE119" s="925"/>
      <c r="CF119" s="939">
        <v>197.5</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x14ac:dyDescent="0.15">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443410</v>
      </c>
      <c r="BR120" s="918"/>
      <c r="BS120" s="918"/>
      <c r="BT120" s="918"/>
      <c r="BU120" s="918"/>
      <c r="BV120" s="918">
        <v>371850</v>
      </c>
      <c r="BW120" s="918"/>
      <c r="BX120" s="918"/>
      <c r="BY120" s="918"/>
      <c r="BZ120" s="918"/>
      <c r="CA120" s="918">
        <v>272890</v>
      </c>
      <c r="CB120" s="918"/>
      <c r="CC120" s="918"/>
      <c r="CD120" s="918"/>
      <c r="CE120" s="918"/>
      <c r="CF120" s="912">
        <v>4.5</v>
      </c>
      <c r="CG120" s="913"/>
      <c r="CH120" s="913"/>
      <c r="CI120" s="913"/>
      <c r="CJ120" s="913"/>
      <c r="CK120" s="1011" t="s">
        <v>439</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861410</v>
      </c>
      <c r="DH120" s="925"/>
      <c r="DI120" s="925"/>
      <c r="DJ120" s="925"/>
      <c r="DK120" s="925"/>
      <c r="DL120" s="925">
        <v>781632</v>
      </c>
      <c r="DM120" s="925"/>
      <c r="DN120" s="925"/>
      <c r="DO120" s="925"/>
      <c r="DP120" s="925"/>
      <c r="DQ120" s="925">
        <v>728661</v>
      </c>
      <c r="DR120" s="925"/>
      <c r="DS120" s="925"/>
      <c r="DT120" s="925"/>
      <c r="DU120" s="925"/>
      <c r="DV120" s="926">
        <v>12.1</v>
      </c>
      <c r="DW120" s="926"/>
      <c r="DX120" s="926"/>
      <c r="DY120" s="926"/>
      <c r="DZ120" s="927"/>
    </row>
    <row r="121" spans="1:130" s="197" customFormat="1" ht="26.25" customHeight="1" x14ac:dyDescent="0.15">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13041828</v>
      </c>
      <c r="BR121" s="984"/>
      <c r="BS121" s="984"/>
      <c r="BT121" s="984"/>
      <c r="BU121" s="984"/>
      <c r="BV121" s="984">
        <v>12663695</v>
      </c>
      <c r="BW121" s="984"/>
      <c r="BX121" s="984"/>
      <c r="BY121" s="984"/>
      <c r="BZ121" s="984"/>
      <c r="CA121" s="984">
        <v>12624446</v>
      </c>
      <c r="CB121" s="984"/>
      <c r="CC121" s="984"/>
      <c r="CD121" s="984"/>
      <c r="CE121" s="984"/>
      <c r="CF121" s="1022">
        <v>210.4</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357534</v>
      </c>
      <c r="DH121" s="918"/>
      <c r="DI121" s="918"/>
      <c r="DJ121" s="918"/>
      <c r="DK121" s="918"/>
      <c r="DL121" s="918">
        <v>337112</v>
      </c>
      <c r="DM121" s="918"/>
      <c r="DN121" s="918"/>
      <c r="DO121" s="918"/>
      <c r="DP121" s="918"/>
      <c r="DQ121" s="918">
        <v>319184</v>
      </c>
      <c r="DR121" s="918"/>
      <c r="DS121" s="918"/>
      <c r="DT121" s="918"/>
      <c r="DU121" s="918"/>
      <c r="DV121" s="919">
        <v>5.3</v>
      </c>
      <c r="DW121" s="919"/>
      <c r="DX121" s="919"/>
      <c r="DY121" s="919"/>
      <c r="DZ121" s="920"/>
    </row>
    <row r="122" spans="1:130" s="197" customFormat="1" ht="26.25" customHeight="1" x14ac:dyDescent="0.15">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22040327</v>
      </c>
      <c r="BR122" s="1033"/>
      <c r="BS122" s="1033"/>
      <c r="BT122" s="1033"/>
      <c r="BU122" s="1033"/>
      <c r="BV122" s="1033">
        <v>22897442</v>
      </c>
      <c r="BW122" s="1033"/>
      <c r="BX122" s="1033"/>
      <c r="BY122" s="1033"/>
      <c r="BZ122" s="1033"/>
      <c r="CA122" s="1033">
        <v>24747765</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353458</v>
      </c>
      <c r="DH122" s="918"/>
      <c r="DI122" s="918"/>
      <c r="DJ122" s="918"/>
      <c r="DK122" s="918"/>
      <c r="DL122" s="918">
        <v>304806</v>
      </c>
      <c r="DM122" s="918"/>
      <c r="DN122" s="918"/>
      <c r="DO122" s="918"/>
      <c r="DP122" s="918"/>
      <c r="DQ122" s="918">
        <v>276914</v>
      </c>
      <c r="DR122" s="918"/>
      <c r="DS122" s="918"/>
      <c r="DT122" s="918"/>
      <c r="DU122" s="918"/>
      <c r="DV122" s="919">
        <v>4.5999999999999996</v>
      </c>
      <c r="DW122" s="919"/>
      <c r="DX122" s="919"/>
      <c r="DY122" s="919"/>
      <c r="DZ122" s="920"/>
    </row>
    <row r="123" spans="1:130" s="197" customFormat="1" ht="26.25" customHeight="1" thickBot="1" x14ac:dyDescent="0.2">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221</v>
      </c>
      <c r="BR123" s="1025"/>
      <c r="BS123" s="1025"/>
      <c r="BT123" s="1025"/>
      <c r="BU123" s="1025"/>
      <c r="BV123" s="1025" t="s">
        <v>221</v>
      </c>
      <c r="BW123" s="1025"/>
      <c r="BX123" s="1025"/>
      <c r="BY123" s="1025"/>
      <c r="BZ123" s="1025"/>
      <c r="CA123" s="1025" t="s">
        <v>221</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t="s">
        <v>221</v>
      </c>
      <c r="DH123" s="957"/>
      <c r="DI123" s="957"/>
      <c r="DJ123" s="957"/>
      <c r="DK123" s="958"/>
      <c r="DL123" s="959" t="s">
        <v>221</v>
      </c>
      <c r="DM123" s="957"/>
      <c r="DN123" s="957"/>
      <c r="DO123" s="957"/>
      <c r="DP123" s="958"/>
      <c r="DQ123" s="959" t="s">
        <v>221</v>
      </c>
      <c r="DR123" s="957"/>
      <c r="DS123" s="957"/>
      <c r="DT123" s="957"/>
      <c r="DU123" s="958"/>
      <c r="DV123" s="960" t="s">
        <v>221</v>
      </c>
      <c r="DW123" s="961"/>
      <c r="DX123" s="961"/>
      <c r="DY123" s="961"/>
      <c r="DZ123" s="962"/>
    </row>
    <row r="124" spans="1:130" s="197" customFormat="1" ht="26.25" customHeight="1" x14ac:dyDescent="0.15">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x14ac:dyDescent="0.2">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x14ac:dyDescent="0.15">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x14ac:dyDescent="0.2">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453</v>
      </c>
      <c r="AY127" s="885"/>
      <c r="AZ127" s="885"/>
      <c r="BA127" s="885"/>
      <c r="BB127" s="885"/>
      <c r="BC127" s="885"/>
      <c r="BD127" s="885"/>
      <c r="BE127" s="886"/>
      <c r="BF127" s="1039" t="s">
        <v>221</v>
      </c>
      <c r="BG127" s="1040"/>
      <c r="BH127" s="1040"/>
      <c r="BI127" s="1040"/>
      <c r="BJ127" s="1040"/>
      <c r="BK127" s="1040"/>
      <c r="BL127" s="1049"/>
      <c r="BM127" s="1039">
        <v>13.9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x14ac:dyDescent="0.15">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52879</v>
      </c>
      <c r="AB128" s="1088"/>
      <c r="AC128" s="1088"/>
      <c r="AD128" s="1088"/>
      <c r="AE128" s="1089"/>
      <c r="AF128" s="1090">
        <v>57756</v>
      </c>
      <c r="AG128" s="1088"/>
      <c r="AH128" s="1088"/>
      <c r="AI128" s="1088"/>
      <c r="AJ128" s="1089"/>
      <c r="AK128" s="1090">
        <v>58136</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221</v>
      </c>
      <c r="BG128" s="1065"/>
      <c r="BH128" s="1065"/>
      <c r="BI128" s="1065"/>
      <c r="BJ128" s="1065"/>
      <c r="BK128" s="1065"/>
      <c r="BL128" s="1066"/>
      <c r="BM128" s="1064">
        <v>18.899999999999999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6955251</v>
      </c>
      <c r="AB129" s="957"/>
      <c r="AC129" s="957"/>
      <c r="AD129" s="957"/>
      <c r="AE129" s="958"/>
      <c r="AF129" s="959">
        <v>7578650</v>
      </c>
      <c r="AG129" s="957"/>
      <c r="AH129" s="957"/>
      <c r="AI129" s="957"/>
      <c r="AJ129" s="958"/>
      <c r="AK129" s="959">
        <v>7450730</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9.3000000000000007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1563995</v>
      </c>
      <c r="AB130" s="957"/>
      <c r="AC130" s="957"/>
      <c r="AD130" s="957"/>
      <c r="AE130" s="958"/>
      <c r="AF130" s="959">
        <v>1532435</v>
      </c>
      <c r="AG130" s="957"/>
      <c r="AH130" s="957"/>
      <c r="AI130" s="957"/>
      <c r="AJ130" s="958"/>
      <c r="AK130" s="959">
        <v>1449410</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t="s">
        <v>221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5391256</v>
      </c>
      <c r="AB131" s="996"/>
      <c r="AC131" s="996"/>
      <c r="AD131" s="996"/>
      <c r="AE131" s="997"/>
      <c r="AF131" s="998">
        <v>6046215</v>
      </c>
      <c r="AG131" s="996"/>
      <c r="AH131" s="996"/>
      <c r="AI131" s="996"/>
      <c r="AJ131" s="997"/>
      <c r="AK131" s="998">
        <v>6001320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12.072381650000001</v>
      </c>
      <c r="AB132" s="1102"/>
      <c r="AC132" s="1102"/>
      <c r="AD132" s="1102"/>
      <c r="AE132" s="1103"/>
      <c r="AF132" s="1104">
        <v>8.9311081399999992</v>
      </c>
      <c r="AG132" s="1102"/>
      <c r="AH132" s="1102"/>
      <c r="AI132" s="1102"/>
      <c r="AJ132" s="1103"/>
      <c r="AK132" s="1104">
        <v>7.0734605049999999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13.7</v>
      </c>
      <c r="AB133" s="1109"/>
      <c r="AC133" s="1109"/>
      <c r="AD133" s="1109"/>
      <c r="AE133" s="1110"/>
      <c r="AF133" s="1108">
        <v>11.3</v>
      </c>
      <c r="AG133" s="1109"/>
      <c r="AH133" s="1109"/>
      <c r="AI133" s="1109"/>
      <c r="AJ133" s="1110"/>
      <c r="AK133" s="1108">
        <v>9.3000000000000007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5" t="s">
        <v>469</v>
      </c>
      <c r="L7" s="254"/>
      <c r="M7" s="255" t="s">
        <v>470</v>
      </c>
      <c r="N7" s="256"/>
    </row>
    <row r="8" spans="1:16" x14ac:dyDescent="0.15">
      <c r="A8" s="248"/>
      <c r="B8" s="244"/>
      <c r="C8" s="244"/>
      <c r="D8" s="244"/>
      <c r="E8" s="244"/>
      <c r="F8" s="244"/>
      <c r="G8" s="257"/>
      <c r="H8" s="258"/>
      <c r="I8" s="258"/>
      <c r="J8" s="259"/>
      <c r="K8" s="1116"/>
      <c r="L8" s="260" t="s">
        <v>471</v>
      </c>
      <c r="M8" s="261" t="s">
        <v>472</v>
      </c>
      <c r="N8" s="262" t="s">
        <v>473</v>
      </c>
    </row>
    <row r="9" spans="1:16" x14ac:dyDescent="0.15">
      <c r="A9" s="248"/>
      <c r="B9" s="244"/>
      <c r="C9" s="244"/>
      <c r="D9" s="244"/>
      <c r="E9" s="244"/>
      <c r="F9" s="244"/>
      <c r="G9" s="1117" t="s">
        <v>474</v>
      </c>
      <c r="H9" s="1118"/>
      <c r="I9" s="1118"/>
      <c r="J9" s="1119"/>
      <c r="K9" s="263">
        <v>1750311</v>
      </c>
      <c r="L9" s="264">
        <v>181945</v>
      </c>
      <c r="M9" s="265">
        <v>132943</v>
      </c>
      <c r="N9" s="266">
        <v>36.9</v>
      </c>
    </row>
    <row r="10" spans="1:16" x14ac:dyDescent="0.15">
      <c r="A10" s="248"/>
      <c r="B10" s="244"/>
      <c r="C10" s="244"/>
      <c r="D10" s="244"/>
      <c r="E10" s="244"/>
      <c r="F10" s="244"/>
      <c r="G10" s="1117" t="s">
        <v>475</v>
      </c>
      <c r="H10" s="1118"/>
      <c r="I10" s="1118"/>
      <c r="J10" s="1119"/>
      <c r="K10" s="267">
        <v>133358</v>
      </c>
      <c r="L10" s="268">
        <v>13863</v>
      </c>
      <c r="M10" s="269">
        <v>15355</v>
      </c>
      <c r="N10" s="270">
        <v>-9.6999999999999993</v>
      </c>
    </row>
    <row r="11" spans="1:16" ht="13.5" customHeight="1" x14ac:dyDescent="0.15">
      <c r="A11" s="248"/>
      <c r="B11" s="244"/>
      <c r="C11" s="244"/>
      <c r="D11" s="244"/>
      <c r="E11" s="244"/>
      <c r="F11" s="244"/>
      <c r="G11" s="1117" t="s">
        <v>476</v>
      </c>
      <c r="H11" s="1118"/>
      <c r="I11" s="1118"/>
      <c r="J11" s="1119"/>
      <c r="K11" s="267">
        <v>140918</v>
      </c>
      <c r="L11" s="268">
        <v>14648</v>
      </c>
      <c r="M11" s="269">
        <v>21605</v>
      </c>
      <c r="N11" s="270">
        <v>-32.200000000000003</v>
      </c>
    </row>
    <row r="12" spans="1:16" ht="13.5" customHeight="1" x14ac:dyDescent="0.15">
      <c r="A12" s="248"/>
      <c r="B12" s="244"/>
      <c r="C12" s="244"/>
      <c r="D12" s="244"/>
      <c r="E12" s="244"/>
      <c r="F12" s="244"/>
      <c r="G12" s="1117" t="s">
        <v>477</v>
      </c>
      <c r="H12" s="1118"/>
      <c r="I12" s="1118"/>
      <c r="J12" s="1119"/>
      <c r="K12" s="267" t="s">
        <v>478</v>
      </c>
      <c r="L12" s="268" t="s">
        <v>478</v>
      </c>
      <c r="M12" s="269">
        <v>2278</v>
      </c>
      <c r="N12" s="270" t="s">
        <v>478</v>
      </c>
    </row>
    <row r="13" spans="1:16" ht="13.5" customHeight="1" x14ac:dyDescent="0.15">
      <c r="A13" s="248"/>
      <c r="B13" s="244"/>
      <c r="C13" s="244"/>
      <c r="D13" s="244"/>
      <c r="E13" s="244"/>
      <c r="F13" s="244"/>
      <c r="G13" s="1117" t="s">
        <v>479</v>
      </c>
      <c r="H13" s="1118"/>
      <c r="I13" s="1118"/>
      <c r="J13" s="1119"/>
      <c r="K13" s="267" t="s">
        <v>478</v>
      </c>
      <c r="L13" s="268" t="s">
        <v>478</v>
      </c>
      <c r="M13" s="269" t="s">
        <v>478</v>
      </c>
      <c r="N13" s="270" t="s">
        <v>478</v>
      </c>
    </row>
    <row r="14" spans="1:16" ht="13.5" customHeight="1" x14ac:dyDescent="0.15">
      <c r="A14" s="248"/>
      <c r="B14" s="244"/>
      <c r="C14" s="244"/>
      <c r="D14" s="244"/>
      <c r="E14" s="244"/>
      <c r="F14" s="244"/>
      <c r="G14" s="1117" t="s">
        <v>480</v>
      </c>
      <c r="H14" s="1118"/>
      <c r="I14" s="1118"/>
      <c r="J14" s="1119"/>
      <c r="K14" s="267">
        <v>19843</v>
      </c>
      <c r="L14" s="268">
        <v>2063</v>
      </c>
      <c r="M14" s="269">
        <v>5589</v>
      </c>
      <c r="N14" s="270">
        <v>-63.1</v>
      </c>
    </row>
    <row r="15" spans="1:16" ht="13.5" customHeight="1" x14ac:dyDescent="0.15">
      <c r="A15" s="248"/>
      <c r="B15" s="244"/>
      <c r="C15" s="244"/>
      <c r="D15" s="244"/>
      <c r="E15" s="244"/>
      <c r="F15" s="244"/>
      <c r="G15" s="1117" t="s">
        <v>481</v>
      </c>
      <c r="H15" s="1118"/>
      <c r="I15" s="1118"/>
      <c r="J15" s="1119"/>
      <c r="K15" s="267">
        <v>49496</v>
      </c>
      <c r="L15" s="268">
        <v>5145</v>
      </c>
      <c r="M15" s="269">
        <v>2911</v>
      </c>
      <c r="N15" s="270">
        <v>76.7</v>
      </c>
    </row>
    <row r="16" spans="1:16" x14ac:dyDescent="0.15">
      <c r="A16" s="248"/>
      <c r="B16" s="244"/>
      <c r="C16" s="244"/>
      <c r="D16" s="244"/>
      <c r="E16" s="244"/>
      <c r="F16" s="244"/>
      <c r="G16" s="1120" t="s">
        <v>482</v>
      </c>
      <c r="H16" s="1121"/>
      <c r="I16" s="1121"/>
      <c r="J16" s="1122"/>
      <c r="K16" s="268">
        <v>-190321</v>
      </c>
      <c r="L16" s="268">
        <v>-19784</v>
      </c>
      <c r="M16" s="269">
        <v>-16243</v>
      </c>
      <c r="N16" s="270">
        <v>21.8</v>
      </c>
    </row>
    <row r="17" spans="1:16" x14ac:dyDescent="0.15">
      <c r="A17" s="248"/>
      <c r="B17" s="244"/>
      <c r="C17" s="244"/>
      <c r="D17" s="244"/>
      <c r="E17" s="244"/>
      <c r="F17" s="244"/>
      <c r="G17" s="1120" t="s">
        <v>170</v>
      </c>
      <c r="H17" s="1121"/>
      <c r="I17" s="1121"/>
      <c r="J17" s="1122"/>
      <c r="K17" s="268">
        <v>1903605</v>
      </c>
      <c r="L17" s="268">
        <v>197880</v>
      </c>
      <c r="M17" s="269">
        <v>164438</v>
      </c>
      <c r="N17" s="270">
        <v>20.3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2" t="s">
        <v>487</v>
      </c>
      <c r="H21" s="1113"/>
      <c r="I21" s="1113"/>
      <c r="J21" s="1114"/>
      <c r="K21" s="280">
        <v>25.16</v>
      </c>
      <c r="L21" s="281">
        <v>15.05</v>
      </c>
      <c r="M21" s="282">
        <v>10.11</v>
      </c>
      <c r="N21" s="249"/>
      <c r="O21" s="283"/>
      <c r="P21" s="279"/>
    </row>
    <row r="22" spans="1:16" s="284" customFormat="1" x14ac:dyDescent="0.15">
      <c r="A22" s="279"/>
      <c r="B22" s="249"/>
      <c r="C22" s="249"/>
      <c r="D22" s="249"/>
      <c r="E22" s="249"/>
      <c r="F22" s="249"/>
      <c r="G22" s="1112" t="s">
        <v>488</v>
      </c>
      <c r="H22" s="1113"/>
      <c r="I22" s="1113"/>
      <c r="J22" s="1114"/>
      <c r="K22" s="285">
        <v>96.6</v>
      </c>
      <c r="L22" s="286">
        <v>95.7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5" t="s">
        <v>469</v>
      </c>
      <c r="L30" s="254"/>
      <c r="M30" s="255" t="s">
        <v>470</v>
      </c>
      <c r="N30" s="256"/>
    </row>
    <row r="31" spans="1:16" x14ac:dyDescent="0.15">
      <c r="A31" s="248"/>
      <c r="B31" s="244"/>
      <c r="C31" s="244"/>
      <c r="D31" s="244"/>
      <c r="E31" s="244"/>
      <c r="F31" s="244"/>
      <c r="G31" s="257"/>
      <c r="H31" s="258"/>
      <c r="I31" s="258"/>
      <c r="J31" s="259"/>
      <c r="K31" s="1116"/>
      <c r="L31" s="260" t="s">
        <v>471</v>
      </c>
      <c r="M31" s="261" t="s">
        <v>472</v>
      </c>
      <c r="N31" s="262" t="s">
        <v>473</v>
      </c>
    </row>
    <row r="32" spans="1:16" ht="27" customHeight="1" x14ac:dyDescent="0.15">
      <c r="A32" s="248"/>
      <c r="B32" s="244"/>
      <c r="C32" s="244"/>
      <c r="D32" s="244"/>
      <c r="E32" s="244"/>
      <c r="F32" s="244"/>
      <c r="G32" s="1128" t="s">
        <v>492</v>
      </c>
      <c r="H32" s="1129"/>
      <c r="I32" s="1129"/>
      <c r="J32" s="1130"/>
      <c r="K32" s="294">
        <v>1782954</v>
      </c>
      <c r="L32" s="294">
        <v>185338</v>
      </c>
      <c r="M32" s="295">
        <v>104657</v>
      </c>
      <c r="N32" s="296">
        <v>77.099999999999994</v>
      </c>
    </row>
    <row r="33" spans="1:16" ht="13.5" customHeight="1" x14ac:dyDescent="0.15">
      <c r="A33" s="248"/>
      <c r="B33" s="244"/>
      <c r="C33" s="244"/>
      <c r="D33" s="244"/>
      <c r="E33" s="244"/>
      <c r="F33" s="244"/>
      <c r="G33" s="1128" t="s">
        <v>493</v>
      </c>
      <c r="H33" s="1129"/>
      <c r="I33" s="1129"/>
      <c r="J33" s="1130"/>
      <c r="K33" s="294" t="s">
        <v>478</v>
      </c>
      <c r="L33" s="294" t="s">
        <v>478</v>
      </c>
      <c r="M33" s="295" t="s">
        <v>478</v>
      </c>
      <c r="N33" s="296" t="s">
        <v>478</v>
      </c>
    </row>
    <row r="34" spans="1:16" ht="27" customHeight="1" x14ac:dyDescent="0.15">
      <c r="A34" s="248"/>
      <c r="B34" s="244"/>
      <c r="C34" s="244"/>
      <c r="D34" s="244"/>
      <c r="E34" s="244"/>
      <c r="F34" s="244"/>
      <c r="G34" s="1128" t="s">
        <v>494</v>
      </c>
      <c r="H34" s="1129"/>
      <c r="I34" s="1129"/>
      <c r="J34" s="1130"/>
      <c r="K34" s="294" t="s">
        <v>478</v>
      </c>
      <c r="L34" s="294" t="s">
        <v>478</v>
      </c>
      <c r="M34" s="295">
        <v>419</v>
      </c>
      <c r="N34" s="296" t="s">
        <v>478</v>
      </c>
    </row>
    <row r="35" spans="1:16" ht="27" customHeight="1" x14ac:dyDescent="0.15">
      <c r="A35" s="248"/>
      <c r="B35" s="244"/>
      <c r="C35" s="244"/>
      <c r="D35" s="244"/>
      <c r="E35" s="244"/>
      <c r="F35" s="244"/>
      <c r="G35" s="1128" t="s">
        <v>495</v>
      </c>
      <c r="H35" s="1129"/>
      <c r="I35" s="1129"/>
      <c r="J35" s="1130"/>
      <c r="K35" s="294">
        <v>144586</v>
      </c>
      <c r="L35" s="294">
        <v>15030</v>
      </c>
      <c r="M35" s="295">
        <v>24121</v>
      </c>
      <c r="N35" s="296">
        <v>-37.700000000000003</v>
      </c>
    </row>
    <row r="36" spans="1:16" ht="27" customHeight="1" x14ac:dyDescent="0.15">
      <c r="A36" s="248"/>
      <c r="B36" s="244"/>
      <c r="C36" s="244"/>
      <c r="D36" s="244"/>
      <c r="E36" s="244"/>
      <c r="F36" s="244"/>
      <c r="G36" s="1128" t="s">
        <v>496</v>
      </c>
      <c r="H36" s="1129"/>
      <c r="I36" s="1129"/>
      <c r="J36" s="1130"/>
      <c r="K36" s="294">
        <v>4507</v>
      </c>
      <c r="L36" s="294">
        <v>469</v>
      </c>
      <c r="M36" s="295">
        <v>4863</v>
      </c>
      <c r="N36" s="296">
        <v>-90.4</v>
      </c>
    </row>
    <row r="37" spans="1:16" ht="13.5" customHeight="1" x14ac:dyDescent="0.15">
      <c r="A37" s="248"/>
      <c r="B37" s="244"/>
      <c r="C37" s="244"/>
      <c r="D37" s="244"/>
      <c r="E37" s="244"/>
      <c r="F37" s="244"/>
      <c r="G37" s="1128" t="s">
        <v>497</v>
      </c>
      <c r="H37" s="1129"/>
      <c r="I37" s="1129"/>
      <c r="J37" s="1130"/>
      <c r="K37" s="294" t="s">
        <v>478</v>
      </c>
      <c r="L37" s="294" t="s">
        <v>478</v>
      </c>
      <c r="M37" s="295">
        <v>2362</v>
      </c>
      <c r="N37" s="296" t="s">
        <v>478</v>
      </c>
    </row>
    <row r="38" spans="1:16" ht="27" customHeight="1" x14ac:dyDescent="0.15">
      <c r="A38" s="248"/>
      <c r="B38" s="244"/>
      <c r="C38" s="244"/>
      <c r="D38" s="244"/>
      <c r="E38" s="244"/>
      <c r="F38" s="244"/>
      <c r="G38" s="1131" t="s">
        <v>498</v>
      </c>
      <c r="H38" s="1132"/>
      <c r="I38" s="1132"/>
      <c r="J38" s="1133"/>
      <c r="K38" s="297" t="s">
        <v>478</v>
      </c>
      <c r="L38" s="297" t="s">
        <v>478</v>
      </c>
      <c r="M38" s="298">
        <v>22</v>
      </c>
      <c r="N38" s="299" t="s">
        <v>478</v>
      </c>
      <c r="O38" s="293"/>
    </row>
    <row r="39" spans="1:16" x14ac:dyDescent="0.15">
      <c r="A39" s="248"/>
      <c r="B39" s="244"/>
      <c r="C39" s="244"/>
      <c r="D39" s="244"/>
      <c r="E39" s="244"/>
      <c r="F39" s="244"/>
      <c r="G39" s="1131" t="s">
        <v>499</v>
      </c>
      <c r="H39" s="1132"/>
      <c r="I39" s="1132"/>
      <c r="J39" s="1133"/>
      <c r="K39" s="300">
        <v>-58136</v>
      </c>
      <c r="L39" s="300">
        <v>-6043</v>
      </c>
      <c r="M39" s="301">
        <v>-5112</v>
      </c>
      <c r="N39" s="302">
        <v>18.2</v>
      </c>
      <c r="O39" s="293"/>
    </row>
    <row r="40" spans="1:16" ht="27" customHeight="1" x14ac:dyDescent="0.15">
      <c r="A40" s="248"/>
      <c r="B40" s="244"/>
      <c r="C40" s="244"/>
      <c r="D40" s="244"/>
      <c r="E40" s="244"/>
      <c r="F40" s="244"/>
      <c r="G40" s="1128" t="s">
        <v>500</v>
      </c>
      <c r="H40" s="1129"/>
      <c r="I40" s="1129"/>
      <c r="J40" s="1130"/>
      <c r="K40" s="300">
        <v>-1449410</v>
      </c>
      <c r="L40" s="300">
        <v>-150666</v>
      </c>
      <c r="M40" s="301">
        <v>-91802</v>
      </c>
      <c r="N40" s="302">
        <v>64.099999999999994</v>
      </c>
      <c r="O40" s="293"/>
    </row>
    <row r="41" spans="1:16" x14ac:dyDescent="0.15">
      <c r="A41" s="248"/>
      <c r="B41" s="244"/>
      <c r="C41" s="244"/>
      <c r="D41" s="244"/>
      <c r="E41" s="244"/>
      <c r="F41" s="244"/>
      <c r="G41" s="1134" t="s">
        <v>281</v>
      </c>
      <c r="H41" s="1135"/>
      <c r="I41" s="1135"/>
      <c r="J41" s="1136"/>
      <c r="K41" s="294">
        <v>424501</v>
      </c>
      <c r="L41" s="300">
        <v>44127</v>
      </c>
      <c r="M41" s="301">
        <v>39530</v>
      </c>
      <c r="N41" s="302">
        <v>11.6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3" t="s">
        <v>469</v>
      </c>
      <c r="J49" s="1125" t="s">
        <v>504</v>
      </c>
      <c r="K49" s="1126"/>
      <c r="L49" s="1126"/>
      <c r="M49" s="1126"/>
      <c r="N49" s="1127"/>
    </row>
    <row r="50" spans="1:14" x14ac:dyDescent="0.15">
      <c r="A50" s="248"/>
      <c r="B50" s="244"/>
      <c r="C50" s="244"/>
      <c r="D50" s="244"/>
      <c r="E50" s="244"/>
      <c r="F50" s="244"/>
      <c r="G50" s="312"/>
      <c r="H50" s="313"/>
      <c r="I50" s="1124"/>
      <c r="J50" s="314" t="s">
        <v>505</v>
      </c>
      <c r="K50" s="315" t="s">
        <v>506</v>
      </c>
      <c r="L50" s="316" t="s">
        <v>507</v>
      </c>
      <c r="M50" s="317" t="s">
        <v>508</v>
      </c>
      <c r="N50" s="318" t="s">
        <v>509</v>
      </c>
    </row>
    <row r="51" spans="1:14" x14ac:dyDescent="0.15">
      <c r="A51" s="248"/>
      <c r="B51" s="244"/>
      <c r="C51" s="244"/>
      <c r="D51" s="244"/>
      <c r="E51" s="244"/>
      <c r="F51" s="244"/>
      <c r="G51" s="310" t="s">
        <v>510</v>
      </c>
      <c r="H51" s="311"/>
      <c r="I51" s="319">
        <v>2985376</v>
      </c>
      <c r="J51" s="320">
        <v>287830</v>
      </c>
      <c r="K51" s="321">
        <v>33.200000000000003</v>
      </c>
      <c r="L51" s="322">
        <v>127151</v>
      </c>
      <c r="M51" s="323">
        <v>51.8</v>
      </c>
      <c r="N51" s="324">
        <v>-18.600000000000001</v>
      </c>
    </row>
    <row r="52" spans="1:14" x14ac:dyDescent="0.15">
      <c r="A52" s="248"/>
      <c r="B52" s="244"/>
      <c r="C52" s="244"/>
      <c r="D52" s="244"/>
      <c r="E52" s="244"/>
      <c r="F52" s="244"/>
      <c r="G52" s="325"/>
      <c r="H52" s="326" t="s">
        <v>511</v>
      </c>
      <c r="I52" s="327">
        <v>1417689</v>
      </c>
      <c r="J52" s="328">
        <v>136684</v>
      </c>
      <c r="K52" s="329">
        <v>165.3</v>
      </c>
      <c r="L52" s="330">
        <v>72559</v>
      </c>
      <c r="M52" s="331">
        <v>74.900000000000006</v>
      </c>
      <c r="N52" s="332">
        <v>90.4</v>
      </c>
    </row>
    <row r="53" spans="1:14" x14ac:dyDescent="0.15">
      <c r="A53" s="248"/>
      <c r="B53" s="244"/>
      <c r="C53" s="244"/>
      <c r="D53" s="244"/>
      <c r="E53" s="244"/>
      <c r="F53" s="244"/>
      <c r="G53" s="310" t="s">
        <v>512</v>
      </c>
      <c r="H53" s="311"/>
      <c r="I53" s="319">
        <v>4314202</v>
      </c>
      <c r="J53" s="320">
        <v>424584</v>
      </c>
      <c r="K53" s="321">
        <v>47.5</v>
      </c>
      <c r="L53" s="322">
        <v>147869</v>
      </c>
      <c r="M53" s="323">
        <v>16.3</v>
      </c>
      <c r="N53" s="324">
        <v>31.2</v>
      </c>
    </row>
    <row r="54" spans="1:14" x14ac:dyDescent="0.15">
      <c r="A54" s="248"/>
      <c r="B54" s="244"/>
      <c r="C54" s="244"/>
      <c r="D54" s="244"/>
      <c r="E54" s="244"/>
      <c r="F54" s="244"/>
      <c r="G54" s="325"/>
      <c r="H54" s="326" t="s">
        <v>511</v>
      </c>
      <c r="I54" s="327">
        <v>1646563</v>
      </c>
      <c r="J54" s="328">
        <v>162047</v>
      </c>
      <c r="K54" s="329">
        <v>18.600000000000001</v>
      </c>
      <c r="L54" s="330">
        <v>63271</v>
      </c>
      <c r="M54" s="331">
        <v>-12.8</v>
      </c>
      <c r="N54" s="332">
        <v>31.4</v>
      </c>
    </row>
    <row r="55" spans="1:14" x14ac:dyDescent="0.15">
      <c r="A55" s="248"/>
      <c r="B55" s="244"/>
      <c r="C55" s="244"/>
      <c r="D55" s="244"/>
      <c r="E55" s="244"/>
      <c r="F55" s="244"/>
      <c r="G55" s="310" t="s">
        <v>513</v>
      </c>
      <c r="H55" s="311"/>
      <c r="I55" s="319">
        <v>4021884</v>
      </c>
      <c r="J55" s="320">
        <v>403318</v>
      </c>
      <c r="K55" s="321">
        <v>-5</v>
      </c>
      <c r="L55" s="322">
        <v>146140</v>
      </c>
      <c r="M55" s="323">
        <v>-1.2</v>
      </c>
      <c r="N55" s="324">
        <v>-3.8</v>
      </c>
    </row>
    <row r="56" spans="1:14" x14ac:dyDescent="0.15">
      <c r="A56" s="248"/>
      <c r="B56" s="244"/>
      <c r="C56" s="244"/>
      <c r="D56" s="244"/>
      <c r="E56" s="244"/>
      <c r="F56" s="244"/>
      <c r="G56" s="325"/>
      <c r="H56" s="326" t="s">
        <v>511</v>
      </c>
      <c r="I56" s="327">
        <v>1383871</v>
      </c>
      <c r="J56" s="328">
        <v>138776</v>
      </c>
      <c r="K56" s="329">
        <v>-14.4</v>
      </c>
      <c r="L56" s="330">
        <v>75451</v>
      </c>
      <c r="M56" s="331">
        <v>19.3</v>
      </c>
      <c r="N56" s="332">
        <v>-33.700000000000003</v>
      </c>
    </row>
    <row r="57" spans="1:14" x14ac:dyDescent="0.15">
      <c r="A57" s="248"/>
      <c r="B57" s="244"/>
      <c r="C57" s="244"/>
      <c r="D57" s="244"/>
      <c r="E57" s="244"/>
      <c r="F57" s="244"/>
      <c r="G57" s="310" t="s">
        <v>514</v>
      </c>
      <c r="H57" s="311"/>
      <c r="I57" s="319">
        <v>2314796</v>
      </c>
      <c r="J57" s="320">
        <v>238001</v>
      </c>
      <c r="K57" s="321">
        <v>-41</v>
      </c>
      <c r="L57" s="322">
        <v>146641</v>
      </c>
      <c r="M57" s="323">
        <v>0.3</v>
      </c>
      <c r="N57" s="324">
        <v>-41.3</v>
      </c>
    </row>
    <row r="58" spans="1:14" x14ac:dyDescent="0.15">
      <c r="A58" s="248"/>
      <c r="B58" s="244"/>
      <c r="C58" s="244"/>
      <c r="D58" s="244"/>
      <c r="E58" s="244"/>
      <c r="F58" s="244"/>
      <c r="G58" s="325"/>
      <c r="H58" s="326" t="s">
        <v>511</v>
      </c>
      <c r="I58" s="327">
        <v>976561</v>
      </c>
      <c r="J58" s="328">
        <v>100407</v>
      </c>
      <c r="K58" s="329">
        <v>-27.6</v>
      </c>
      <c r="L58" s="330">
        <v>68142</v>
      </c>
      <c r="M58" s="331">
        <v>-9.6999999999999993</v>
      </c>
      <c r="N58" s="332">
        <v>-17.899999999999999</v>
      </c>
    </row>
    <row r="59" spans="1:14" x14ac:dyDescent="0.15">
      <c r="A59" s="248"/>
      <c r="B59" s="244"/>
      <c r="C59" s="244"/>
      <c r="D59" s="244"/>
      <c r="E59" s="244"/>
      <c r="F59" s="244"/>
      <c r="G59" s="310" t="s">
        <v>515</v>
      </c>
      <c r="H59" s="311"/>
      <c r="I59" s="319">
        <v>3938320</v>
      </c>
      <c r="J59" s="320">
        <v>409389</v>
      </c>
      <c r="K59" s="321">
        <v>72</v>
      </c>
      <c r="L59" s="322">
        <v>174587</v>
      </c>
      <c r="M59" s="323">
        <v>19.100000000000001</v>
      </c>
      <c r="N59" s="324">
        <v>52.9</v>
      </c>
    </row>
    <row r="60" spans="1:14" x14ac:dyDescent="0.15">
      <c r="A60" s="248"/>
      <c r="B60" s="244"/>
      <c r="C60" s="244"/>
      <c r="D60" s="244"/>
      <c r="E60" s="244"/>
      <c r="F60" s="244"/>
      <c r="G60" s="325"/>
      <c r="H60" s="326" t="s">
        <v>511</v>
      </c>
      <c r="I60" s="333">
        <v>1469908</v>
      </c>
      <c r="J60" s="328">
        <v>152797</v>
      </c>
      <c r="K60" s="329">
        <v>52.2</v>
      </c>
      <c r="L60" s="330">
        <v>79695</v>
      </c>
      <c r="M60" s="331">
        <v>17</v>
      </c>
      <c r="N60" s="332">
        <v>35.200000000000003</v>
      </c>
    </row>
    <row r="61" spans="1:14" x14ac:dyDescent="0.15">
      <c r="A61" s="248"/>
      <c r="B61" s="244"/>
      <c r="C61" s="244"/>
      <c r="D61" s="244"/>
      <c r="E61" s="244"/>
      <c r="F61" s="244"/>
      <c r="G61" s="310" t="s">
        <v>516</v>
      </c>
      <c r="H61" s="334"/>
      <c r="I61" s="335">
        <v>3514916</v>
      </c>
      <c r="J61" s="336">
        <v>352624</v>
      </c>
      <c r="K61" s="337">
        <v>21.3</v>
      </c>
      <c r="L61" s="338">
        <v>148478</v>
      </c>
      <c r="M61" s="339">
        <v>17.3</v>
      </c>
      <c r="N61" s="324">
        <v>4</v>
      </c>
    </row>
    <row r="62" spans="1:14" x14ac:dyDescent="0.15">
      <c r="A62" s="248"/>
      <c r="B62" s="244"/>
      <c r="C62" s="244"/>
      <c r="D62" s="244"/>
      <c r="E62" s="244"/>
      <c r="F62" s="244"/>
      <c r="G62" s="325"/>
      <c r="H62" s="326" t="s">
        <v>511</v>
      </c>
      <c r="I62" s="327">
        <v>1378918</v>
      </c>
      <c r="J62" s="328">
        <v>138142</v>
      </c>
      <c r="K62" s="329">
        <v>38.799999999999997</v>
      </c>
      <c r="L62" s="330">
        <v>71824</v>
      </c>
      <c r="M62" s="331">
        <v>17.7</v>
      </c>
      <c r="N62" s="332">
        <v>21.1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36.299999999999997</v>
      </c>
      <c r="G47" s="12">
        <v>40.770000000000003</v>
      </c>
      <c r="H47" s="12">
        <v>50.18</v>
      </c>
      <c r="I47" s="12">
        <v>50.16</v>
      </c>
      <c r="J47" s="13">
        <v>59.19</v>
      </c>
    </row>
    <row r="48" spans="2:10" ht="57.75" customHeight="1" x14ac:dyDescent="0.15">
      <c r="B48" s="14"/>
      <c r="C48" s="1139" t="s">
        <v>4</v>
      </c>
      <c r="D48" s="1139"/>
      <c r="E48" s="1140"/>
      <c r="F48" s="15">
        <v>12.67</v>
      </c>
      <c r="G48" s="16">
        <v>15.59</v>
      </c>
      <c r="H48" s="16">
        <v>10.75</v>
      </c>
      <c r="I48" s="16">
        <v>12.62</v>
      </c>
      <c r="J48" s="17">
        <v>16.21</v>
      </c>
    </row>
    <row r="49" spans="2:10" ht="57.75" customHeight="1" thickBot="1" x14ac:dyDescent="0.2">
      <c r="B49" s="18"/>
      <c r="C49" s="1141" t="s">
        <v>5</v>
      </c>
      <c r="D49" s="1141"/>
      <c r="E49" s="1142"/>
      <c r="F49" s="19">
        <v>10.33</v>
      </c>
      <c r="G49" s="20">
        <v>8.98</v>
      </c>
      <c r="H49" s="20">
        <v>1.78</v>
      </c>
      <c r="I49" s="20">
        <v>6.87</v>
      </c>
      <c r="J49" s="21">
        <v>11.54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523</v>
      </c>
      <c r="D34" s="1149"/>
      <c r="E34" s="1150"/>
      <c r="F34" s="32">
        <v>11.87</v>
      </c>
      <c r="G34" s="33">
        <v>14.94</v>
      </c>
      <c r="H34" s="33">
        <v>10.18</v>
      </c>
      <c r="I34" s="33">
        <v>12.26</v>
      </c>
      <c r="J34" s="34">
        <v>15.64</v>
      </c>
      <c r="K34" s="22"/>
      <c r="L34" s="22"/>
      <c r="M34" s="22"/>
      <c r="N34" s="22"/>
      <c r="O34" s="22"/>
      <c r="P34" s="22"/>
    </row>
    <row r="35" spans="1:16" ht="39" customHeight="1" x14ac:dyDescent="0.15">
      <c r="A35" s="22"/>
      <c r="B35" s="35"/>
      <c r="C35" s="1143" t="s">
        <v>524</v>
      </c>
      <c r="D35" s="1144"/>
      <c r="E35" s="1145"/>
      <c r="F35" s="36">
        <v>6.78</v>
      </c>
      <c r="G35" s="37">
        <v>7.1</v>
      </c>
      <c r="H35" s="37">
        <v>8.0299999999999994</v>
      </c>
      <c r="I35" s="37">
        <v>7.55</v>
      </c>
      <c r="J35" s="38">
        <v>7.68</v>
      </c>
      <c r="K35" s="22"/>
      <c r="L35" s="22"/>
      <c r="M35" s="22"/>
      <c r="N35" s="22"/>
      <c r="O35" s="22"/>
      <c r="P35" s="22"/>
    </row>
    <row r="36" spans="1:16" ht="39" customHeight="1" x14ac:dyDescent="0.15">
      <c r="A36" s="22"/>
      <c r="B36" s="35"/>
      <c r="C36" s="1143" t="s">
        <v>525</v>
      </c>
      <c r="D36" s="1144"/>
      <c r="E36" s="1145"/>
      <c r="F36" s="36">
        <v>2.94</v>
      </c>
      <c r="G36" s="37">
        <v>4.16</v>
      </c>
      <c r="H36" s="37">
        <v>3.73</v>
      </c>
      <c r="I36" s="37">
        <v>4.05</v>
      </c>
      <c r="J36" s="38">
        <v>4.32</v>
      </c>
      <c r="K36" s="22"/>
      <c r="L36" s="22"/>
      <c r="M36" s="22"/>
      <c r="N36" s="22"/>
      <c r="O36" s="22"/>
      <c r="P36" s="22"/>
    </row>
    <row r="37" spans="1:16" ht="39" customHeight="1" x14ac:dyDescent="0.15">
      <c r="A37" s="22"/>
      <c r="B37" s="35"/>
      <c r="C37" s="1143" t="s">
        <v>526</v>
      </c>
      <c r="D37" s="1144"/>
      <c r="E37" s="1145"/>
      <c r="F37" s="36">
        <v>2.54</v>
      </c>
      <c r="G37" s="37">
        <v>2.78</v>
      </c>
      <c r="H37" s="37">
        <v>3.22</v>
      </c>
      <c r="I37" s="37">
        <v>2.8</v>
      </c>
      <c r="J37" s="38">
        <v>3.18</v>
      </c>
      <c r="K37" s="22"/>
      <c r="L37" s="22"/>
      <c r="M37" s="22"/>
      <c r="N37" s="22"/>
      <c r="O37" s="22"/>
      <c r="P37" s="22"/>
    </row>
    <row r="38" spans="1:16" ht="39" customHeight="1" x14ac:dyDescent="0.15">
      <c r="A38" s="22"/>
      <c r="B38" s="35"/>
      <c r="C38" s="1143" t="s">
        <v>527</v>
      </c>
      <c r="D38" s="1144"/>
      <c r="E38" s="1145"/>
      <c r="F38" s="36">
        <v>2.08</v>
      </c>
      <c r="G38" s="37">
        <v>1.1100000000000001</v>
      </c>
      <c r="H38" s="37">
        <v>2.13</v>
      </c>
      <c r="I38" s="37">
        <v>1.58</v>
      </c>
      <c r="J38" s="38">
        <v>0.83</v>
      </c>
      <c r="K38" s="22"/>
      <c r="L38" s="22"/>
      <c r="M38" s="22"/>
      <c r="N38" s="22"/>
      <c r="O38" s="22"/>
      <c r="P38" s="22"/>
    </row>
    <row r="39" spans="1:16" ht="39" customHeight="1" x14ac:dyDescent="0.15">
      <c r="A39" s="22"/>
      <c r="B39" s="35"/>
      <c r="C39" s="1143" t="s">
        <v>528</v>
      </c>
      <c r="D39" s="1144"/>
      <c r="E39" s="1145"/>
      <c r="F39" s="36">
        <v>0.7</v>
      </c>
      <c r="G39" s="37">
        <v>0.78</v>
      </c>
      <c r="H39" s="37">
        <v>0.95</v>
      </c>
      <c r="I39" s="37">
        <v>0.87</v>
      </c>
      <c r="J39" s="38">
        <v>0.82</v>
      </c>
      <c r="K39" s="22"/>
      <c r="L39" s="22"/>
      <c r="M39" s="22"/>
      <c r="N39" s="22"/>
      <c r="O39" s="22"/>
      <c r="P39" s="22"/>
    </row>
    <row r="40" spans="1:16" ht="39" customHeight="1" x14ac:dyDescent="0.15">
      <c r="A40" s="22"/>
      <c r="B40" s="35"/>
      <c r="C40" s="1143" t="s">
        <v>529</v>
      </c>
      <c r="D40" s="1144"/>
      <c r="E40" s="1145"/>
      <c r="F40" s="36">
        <v>0.8</v>
      </c>
      <c r="G40" s="37">
        <v>0.65</v>
      </c>
      <c r="H40" s="37">
        <v>0.56999999999999995</v>
      </c>
      <c r="I40" s="37">
        <v>0.36</v>
      </c>
      <c r="J40" s="38">
        <v>0.56999999999999995</v>
      </c>
      <c r="K40" s="22"/>
      <c r="L40" s="22"/>
      <c r="M40" s="22"/>
      <c r="N40" s="22"/>
      <c r="O40" s="22"/>
      <c r="P40" s="22"/>
    </row>
    <row r="41" spans="1:16" ht="39" customHeight="1" x14ac:dyDescent="0.15">
      <c r="A41" s="22"/>
      <c r="B41" s="35"/>
      <c r="C41" s="1143" t="s">
        <v>530</v>
      </c>
      <c r="D41" s="1144"/>
      <c r="E41" s="1145"/>
      <c r="F41" s="36">
        <v>0.98</v>
      </c>
      <c r="G41" s="37">
        <v>0.89</v>
      </c>
      <c r="H41" s="37">
        <v>0.63</v>
      </c>
      <c r="I41" s="37">
        <v>0.45</v>
      </c>
      <c r="J41" s="38">
        <v>0.56000000000000005</v>
      </c>
      <c r="K41" s="22"/>
      <c r="L41" s="22"/>
      <c r="M41" s="22"/>
      <c r="N41" s="22"/>
      <c r="O41" s="22"/>
      <c r="P41" s="22"/>
    </row>
    <row r="42" spans="1:16" ht="39" customHeight="1" x14ac:dyDescent="0.15">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532</v>
      </c>
      <c r="D43" s="1147"/>
      <c r="E43" s="1148"/>
      <c r="F43" s="41">
        <v>0.48</v>
      </c>
      <c r="G43" s="42">
        <v>0.32</v>
      </c>
      <c r="H43" s="42">
        <v>0.38</v>
      </c>
      <c r="I43" s="42">
        <v>0.37</v>
      </c>
      <c r="J43" s="43">
        <v>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2334</v>
      </c>
      <c r="L45" s="60">
        <v>2205</v>
      </c>
      <c r="M45" s="60">
        <v>2084</v>
      </c>
      <c r="N45" s="60">
        <v>1971</v>
      </c>
      <c r="O45" s="61">
        <v>1783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199</v>
      </c>
      <c r="L48" s="64">
        <v>181</v>
      </c>
      <c r="M48" s="64">
        <v>170</v>
      </c>
      <c r="N48" s="64">
        <v>146</v>
      </c>
      <c r="O48" s="65">
        <v>145</v>
      </c>
      <c r="P48" s="48"/>
      <c r="Q48" s="48"/>
      <c r="R48" s="48"/>
      <c r="S48" s="48"/>
      <c r="T48" s="48"/>
      <c r="U48" s="48"/>
    </row>
    <row r="49" spans="1:21" ht="30.75" customHeight="1" x14ac:dyDescent="0.15">
      <c r="A49" s="48"/>
      <c r="B49" s="1161"/>
      <c r="C49" s="1162"/>
      <c r="D49" s="62"/>
      <c r="E49" s="1153" t="s">
        <v>16</v>
      </c>
      <c r="F49" s="1153"/>
      <c r="G49" s="1153"/>
      <c r="H49" s="1153"/>
      <c r="I49" s="1153"/>
      <c r="J49" s="1154"/>
      <c r="K49" s="63">
        <v>13</v>
      </c>
      <c r="L49" s="64">
        <v>13</v>
      </c>
      <c r="M49" s="64">
        <v>13</v>
      </c>
      <c r="N49" s="64">
        <v>13</v>
      </c>
      <c r="O49" s="65">
        <v>5</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1687</v>
      </c>
      <c r="L52" s="64">
        <v>1649</v>
      </c>
      <c r="M52" s="64">
        <v>1617</v>
      </c>
      <c r="N52" s="64">
        <v>1591</v>
      </c>
      <c r="O52" s="65">
        <v>1508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859</v>
      </c>
      <c r="L53" s="69">
        <v>750</v>
      </c>
      <c r="M53" s="69">
        <v>650</v>
      </c>
      <c r="N53" s="69">
        <v>539</v>
      </c>
      <c r="O53" s="70">
        <v>425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7" t="s">
        <v>24</v>
      </c>
      <c r="C41" s="1168"/>
      <c r="D41" s="81"/>
      <c r="E41" s="1173" t="s">
        <v>25</v>
      </c>
      <c r="F41" s="1173"/>
      <c r="G41" s="1173"/>
      <c r="H41" s="1174"/>
      <c r="I41" s="82">
        <v>15662</v>
      </c>
      <c r="J41" s="83">
        <v>15094</v>
      </c>
      <c r="K41" s="83">
        <v>15211</v>
      </c>
      <c r="L41" s="83">
        <v>14656</v>
      </c>
      <c r="M41" s="84">
        <v>14399</v>
      </c>
    </row>
    <row r="42" spans="2:13" ht="27.75" customHeight="1" x14ac:dyDescent="0.15">
      <c r="B42" s="1169"/>
      <c r="C42" s="1170"/>
      <c r="D42" s="85"/>
      <c r="E42" s="1175" t="s">
        <v>26</v>
      </c>
      <c r="F42" s="1175"/>
      <c r="G42" s="1175"/>
      <c r="H42" s="1176"/>
      <c r="I42" s="86" t="s">
        <v>478</v>
      </c>
      <c r="J42" s="87" t="s">
        <v>478</v>
      </c>
      <c r="K42" s="87" t="s">
        <v>478</v>
      </c>
      <c r="L42" s="87" t="s">
        <v>478</v>
      </c>
      <c r="M42" s="88" t="s">
        <v>478</v>
      </c>
    </row>
    <row r="43" spans="2:13" ht="27.75" customHeight="1" x14ac:dyDescent="0.15">
      <c r="B43" s="1169"/>
      <c r="C43" s="1170"/>
      <c r="D43" s="85"/>
      <c r="E43" s="1175" t="s">
        <v>27</v>
      </c>
      <c r="F43" s="1175"/>
      <c r="G43" s="1175"/>
      <c r="H43" s="1176"/>
      <c r="I43" s="86">
        <v>1809</v>
      </c>
      <c r="J43" s="87">
        <v>1713</v>
      </c>
      <c r="K43" s="87">
        <v>1587</v>
      </c>
      <c r="L43" s="87">
        <v>1435</v>
      </c>
      <c r="M43" s="88">
        <v>1337</v>
      </c>
    </row>
    <row r="44" spans="2:13" ht="27.75" customHeight="1" x14ac:dyDescent="0.15">
      <c r="B44" s="1169"/>
      <c r="C44" s="1170"/>
      <c r="D44" s="85"/>
      <c r="E44" s="1175" t="s">
        <v>28</v>
      </c>
      <c r="F44" s="1175"/>
      <c r="G44" s="1175"/>
      <c r="H44" s="1176"/>
      <c r="I44" s="86">
        <v>57</v>
      </c>
      <c r="J44" s="87">
        <v>45</v>
      </c>
      <c r="K44" s="87">
        <v>28</v>
      </c>
      <c r="L44" s="87">
        <v>22</v>
      </c>
      <c r="M44" s="88">
        <v>15</v>
      </c>
    </row>
    <row r="45" spans="2:13" ht="27.75" customHeight="1" x14ac:dyDescent="0.15">
      <c r="B45" s="1169"/>
      <c r="C45" s="1170"/>
      <c r="D45" s="85"/>
      <c r="E45" s="1175" t="s">
        <v>29</v>
      </c>
      <c r="F45" s="1175"/>
      <c r="G45" s="1175"/>
      <c r="H45" s="1176"/>
      <c r="I45" s="86">
        <v>1631</v>
      </c>
      <c r="J45" s="87">
        <v>1600</v>
      </c>
      <c r="K45" s="87">
        <v>1596</v>
      </c>
      <c r="L45" s="87">
        <v>1434</v>
      </c>
      <c r="M45" s="88">
        <v>1857</v>
      </c>
    </row>
    <row r="46" spans="2:13" ht="27.75" customHeight="1" x14ac:dyDescent="0.15">
      <c r="B46" s="1169"/>
      <c r="C46" s="1170"/>
      <c r="D46" s="85"/>
      <c r="E46" s="1175" t="s">
        <v>30</v>
      </c>
      <c r="F46" s="1175"/>
      <c r="G46" s="1175"/>
      <c r="H46" s="1176"/>
      <c r="I46" s="86" t="s">
        <v>478</v>
      </c>
      <c r="J46" s="87" t="s">
        <v>478</v>
      </c>
      <c r="K46" s="87" t="s">
        <v>478</v>
      </c>
      <c r="L46" s="87" t="s">
        <v>478</v>
      </c>
      <c r="M46" s="88" t="s">
        <v>478</v>
      </c>
    </row>
    <row r="47" spans="2:13" ht="27.75" customHeight="1" x14ac:dyDescent="0.15">
      <c r="B47" s="1169"/>
      <c r="C47" s="1170"/>
      <c r="D47" s="85"/>
      <c r="E47" s="1175" t="s">
        <v>31</v>
      </c>
      <c r="F47" s="1175"/>
      <c r="G47" s="1175"/>
      <c r="H47" s="1176"/>
      <c r="I47" s="86" t="s">
        <v>478</v>
      </c>
      <c r="J47" s="87" t="s">
        <v>478</v>
      </c>
      <c r="K47" s="87" t="s">
        <v>478</v>
      </c>
      <c r="L47" s="87" t="s">
        <v>478</v>
      </c>
      <c r="M47" s="88" t="s">
        <v>478</v>
      </c>
    </row>
    <row r="48" spans="2:13" ht="27.75" customHeight="1" x14ac:dyDescent="0.15">
      <c r="B48" s="1171"/>
      <c r="C48" s="1172"/>
      <c r="D48" s="85"/>
      <c r="E48" s="1175" t="s">
        <v>32</v>
      </c>
      <c r="F48" s="1175"/>
      <c r="G48" s="1175"/>
      <c r="H48" s="1176"/>
      <c r="I48" s="86" t="s">
        <v>478</v>
      </c>
      <c r="J48" s="87" t="s">
        <v>478</v>
      </c>
      <c r="K48" s="87" t="s">
        <v>478</v>
      </c>
      <c r="L48" s="87" t="s">
        <v>478</v>
      </c>
      <c r="M48" s="88" t="s">
        <v>478</v>
      </c>
    </row>
    <row r="49" spans="2:13" ht="27.75" customHeight="1" x14ac:dyDescent="0.15">
      <c r="B49" s="1177" t="s">
        <v>33</v>
      </c>
      <c r="C49" s="1178"/>
      <c r="D49" s="89"/>
      <c r="E49" s="1175" t="s">
        <v>34</v>
      </c>
      <c r="F49" s="1175"/>
      <c r="G49" s="1175"/>
      <c r="H49" s="1176"/>
      <c r="I49" s="86">
        <v>4930</v>
      </c>
      <c r="J49" s="87">
        <v>6876</v>
      </c>
      <c r="K49" s="87">
        <v>8555</v>
      </c>
      <c r="L49" s="87">
        <v>9862</v>
      </c>
      <c r="M49" s="88">
        <v>11850</v>
      </c>
    </row>
    <row r="50" spans="2:13" ht="27.75" customHeight="1" x14ac:dyDescent="0.15">
      <c r="B50" s="1169"/>
      <c r="C50" s="1170"/>
      <c r="D50" s="85"/>
      <c r="E50" s="1175" t="s">
        <v>35</v>
      </c>
      <c r="F50" s="1175"/>
      <c r="G50" s="1175"/>
      <c r="H50" s="1176"/>
      <c r="I50" s="86">
        <v>305</v>
      </c>
      <c r="J50" s="87">
        <v>380</v>
      </c>
      <c r="K50" s="87">
        <v>443</v>
      </c>
      <c r="L50" s="87">
        <v>372</v>
      </c>
      <c r="M50" s="88">
        <v>273</v>
      </c>
    </row>
    <row r="51" spans="2:13" ht="27.75" customHeight="1" x14ac:dyDescent="0.15">
      <c r="B51" s="1171"/>
      <c r="C51" s="1172"/>
      <c r="D51" s="85"/>
      <c r="E51" s="1175" t="s">
        <v>36</v>
      </c>
      <c r="F51" s="1175"/>
      <c r="G51" s="1175"/>
      <c r="H51" s="1176"/>
      <c r="I51" s="86">
        <v>13234</v>
      </c>
      <c r="J51" s="87">
        <v>12926</v>
      </c>
      <c r="K51" s="87">
        <v>13042</v>
      </c>
      <c r="L51" s="87">
        <v>12664</v>
      </c>
      <c r="M51" s="88">
        <v>12624</v>
      </c>
    </row>
    <row r="52" spans="2:13" ht="27.75" customHeight="1" thickBot="1" x14ac:dyDescent="0.2">
      <c r="B52" s="1179" t="s">
        <v>37</v>
      </c>
      <c r="C52" s="1180"/>
      <c r="D52" s="90"/>
      <c r="E52" s="1181" t="s">
        <v>38</v>
      </c>
      <c r="F52" s="1181"/>
      <c r="G52" s="1181"/>
      <c r="H52" s="1182"/>
      <c r="I52" s="91">
        <v>690</v>
      </c>
      <c r="J52" s="92">
        <v>-1730</v>
      </c>
      <c r="K52" s="92">
        <v>-3619</v>
      </c>
      <c r="L52" s="92">
        <v>-5351</v>
      </c>
      <c r="M52" s="93">
        <v>-7140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287830</v>
      </c>
      <c r="E3" s="116"/>
      <c r="F3" s="117">
        <v>127151</v>
      </c>
      <c r="G3" s="118"/>
      <c r="H3" s="119"/>
    </row>
    <row r="4" spans="1:8" x14ac:dyDescent="0.15">
      <c r="A4" s="120"/>
      <c r="B4" s="121"/>
      <c r="C4" s="122"/>
      <c r="D4" s="123">
        <v>136684</v>
      </c>
      <c r="E4" s="124"/>
      <c r="F4" s="125">
        <v>72559</v>
      </c>
      <c r="G4" s="126"/>
      <c r="H4" s="127"/>
    </row>
    <row r="5" spans="1:8" x14ac:dyDescent="0.15">
      <c r="A5" s="108" t="s">
        <v>512</v>
      </c>
      <c r="B5" s="113"/>
      <c r="C5" s="114"/>
      <c r="D5" s="115">
        <v>424584</v>
      </c>
      <c r="E5" s="116"/>
      <c r="F5" s="117">
        <v>147869</v>
      </c>
      <c r="G5" s="118"/>
      <c r="H5" s="119"/>
    </row>
    <row r="6" spans="1:8" x14ac:dyDescent="0.15">
      <c r="A6" s="120"/>
      <c r="B6" s="121"/>
      <c r="C6" s="122"/>
      <c r="D6" s="123">
        <v>162047</v>
      </c>
      <c r="E6" s="124"/>
      <c r="F6" s="125">
        <v>63271</v>
      </c>
      <c r="G6" s="126"/>
      <c r="H6" s="127"/>
    </row>
    <row r="7" spans="1:8" x14ac:dyDescent="0.15">
      <c r="A7" s="108" t="s">
        <v>513</v>
      </c>
      <c r="B7" s="113"/>
      <c r="C7" s="114"/>
      <c r="D7" s="115">
        <v>403318</v>
      </c>
      <c r="E7" s="116"/>
      <c r="F7" s="117">
        <v>146140</v>
      </c>
      <c r="G7" s="118"/>
      <c r="H7" s="119"/>
    </row>
    <row r="8" spans="1:8" x14ac:dyDescent="0.15">
      <c r="A8" s="120"/>
      <c r="B8" s="121"/>
      <c r="C8" s="122"/>
      <c r="D8" s="123">
        <v>138776</v>
      </c>
      <c r="E8" s="124"/>
      <c r="F8" s="125">
        <v>75451</v>
      </c>
      <c r="G8" s="126"/>
      <c r="H8" s="127"/>
    </row>
    <row r="9" spans="1:8" x14ac:dyDescent="0.15">
      <c r="A9" s="108" t="s">
        <v>514</v>
      </c>
      <c r="B9" s="113"/>
      <c r="C9" s="114"/>
      <c r="D9" s="115">
        <v>238001</v>
      </c>
      <c r="E9" s="116"/>
      <c r="F9" s="117">
        <v>146641</v>
      </c>
      <c r="G9" s="118"/>
      <c r="H9" s="119"/>
    </row>
    <row r="10" spans="1:8" x14ac:dyDescent="0.15">
      <c r="A10" s="120"/>
      <c r="B10" s="121"/>
      <c r="C10" s="122"/>
      <c r="D10" s="123">
        <v>100407</v>
      </c>
      <c r="E10" s="124"/>
      <c r="F10" s="125">
        <v>68142</v>
      </c>
      <c r="G10" s="126"/>
      <c r="H10" s="127"/>
    </row>
    <row r="11" spans="1:8" x14ac:dyDescent="0.15">
      <c r="A11" s="108" t="s">
        <v>515</v>
      </c>
      <c r="B11" s="113"/>
      <c r="C11" s="114"/>
      <c r="D11" s="115">
        <v>409389</v>
      </c>
      <c r="E11" s="116"/>
      <c r="F11" s="117">
        <v>174587</v>
      </c>
      <c r="G11" s="118"/>
      <c r="H11" s="119"/>
    </row>
    <row r="12" spans="1:8" x14ac:dyDescent="0.15">
      <c r="A12" s="120"/>
      <c r="B12" s="121"/>
      <c r="C12" s="128"/>
      <c r="D12" s="123">
        <v>152797</v>
      </c>
      <c r="E12" s="124"/>
      <c r="F12" s="125">
        <v>79695</v>
      </c>
      <c r="G12" s="126"/>
      <c r="H12" s="127"/>
    </row>
    <row r="13" spans="1:8" x14ac:dyDescent="0.15">
      <c r="A13" s="108"/>
      <c r="B13" s="113"/>
      <c r="C13" s="129"/>
      <c r="D13" s="130">
        <v>352624</v>
      </c>
      <c r="E13" s="131"/>
      <c r="F13" s="132">
        <v>148478</v>
      </c>
      <c r="G13" s="133"/>
      <c r="H13" s="119"/>
    </row>
    <row r="14" spans="1:8" x14ac:dyDescent="0.15">
      <c r="A14" s="120"/>
      <c r="B14" s="121"/>
      <c r="C14" s="122"/>
      <c r="D14" s="123">
        <v>138142</v>
      </c>
      <c r="E14" s="124"/>
      <c r="F14" s="125">
        <v>71824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12.67</v>
      </c>
      <c r="C19" s="134">
        <f>ROUND(VALUE(SUBSTITUTE(実質収支比率等に係る経年分析!G$48,"▲","-")),2)</f>
        <v>15.59</v>
      </c>
      <c r="D19" s="134">
        <f>ROUND(VALUE(SUBSTITUTE(実質収支比率等に係る経年分析!H$48,"▲","-")),2)</f>
        <v>10.75</v>
      </c>
      <c r="E19" s="134">
        <f>ROUND(VALUE(SUBSTITUTE(実質収支比率等に係る経年分析!I$48,"▲","-")),2)</f>
        <v>12.62</v>
      </c>
      <c r="F19" s="134">
        <f>ROUND(VALUE(SUBSTITUTE(実質収支比率等に係る経年分析!J$48,"▲","-")),2)</f>
        <v>16.21</v>
      </c>
    </row>
    <row r="20" spans="1:11" x14ac:dyDescent="0.15">
      <c r="A20" s="134" t="s">
        <v>43</v>
      </c>
      <c r="B20" s="134">
        <f>ROUND(VALUE(SUBSTITUTE(実質収支比率等に係る経年分析!F$47,"▲","-")),2)</f>
        <v>36.299999999999997</v>
      </c>
      <c r="C20" s="134">
        <f>ROUND(VALUE(SUBSTITUTE(実質収支比率等に係る経年分析!G$47,"▲","-")),2)</f>
        <v>40.770000000000003</v>
      </c>
      <c r="D20" s="134">
        <f>ROUND(VALUE(SUBSTITUTE(実質収支比率等に係る経年分析!H$47,"▲","-")),2)</f>
        <v>50.18</v>
      </c>
      <c r="E20" s="134">
        <f>ROUND(VALUE(SUBSTITUTE(実質収支比率等に係る経年分析!I$47,"▲","-")),2)</f>
        <v>50.16</v>
      </c>
      <c r="F20" s="134">
        <f>ROUND(VALUE(SUBSTITUTE(実質収支比率等に係る経年分析!J$47,"▲","-")),2)</f>
        <v>59.19</v>
      </c>
    </row>
    <row r="21" spans="1:11" x14ac:dyDescent="0.15">
      <c r="A21" s="134" t="s">
        <v>44</v>
      </c>
      <c r="B21" s="134">
        <f>IF(ISNUMBER(VALUE(SUBSTITUTE(実質収支比率等に係る経年分析!F$49,"▲","-"))),ROUND(VALUE(SUBSTITUTE(実質収支比率等に係る経年分析!F$49,"▲","-")),2),NA())</f>
        <v>10.33</v>
      </c>
      <c r="C21" s="134">
        <f>IF(ISNUMBER(VALUE(SUBSTITUTE(実質収支比率等に係る経年分析!G$49,"▲","-"))),ROUND(VALUE(SUBSTITUTE(実質収支比率等に係る経年分析!G$49,"▲","-")),2),NA())</f>
        <v>8.98</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6.87</v>
      </c>
      <c r="F21" s="134">
        <f>IF(ISNUMBER(VALUE(SUBSTITUTE(実質収支比率等に係る経年分析!J$49,"▲","-"))),ROUND(VALUE(SUBSTITUTE(実質収支比率等に係る経年分析!J$49,"▲","-")),2),NA())</f>
        <v>11.54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那賀町介護保険事業特別会計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0.89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x14ac:dyDescent="0.15">
      <c r="A30" s="135" t="str">
        <f>IF(連結実質赤字比率に係る赤字・黒字の構成分析!C$40="",NA(),連結実質赤字比率に係る赤字・黒字の構成分析!C$40)</f>
        <v>那賀町ケーブルテレビ事業特別会計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0.56999999999999995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x14ac:dyDescent="0.15">
      <c r="A31" s="135" t="str">
        <f>IF(連結実質赤字比率に係る赤字・黒字の構成分析!C$39="",NA(),連結実質赤字比率に係る赤字・黒字の構成分析!C$39)</f>
        <v>那賀町集落排水事業特別会計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x14ac:dyDescent="0.15">
      <c r="A32" s="135" t="str">
        <f>IF(連結実質赤字比率に係る赤字・黒字の構成分析!C$38="",NA(),連結実質赤字比率に係る赤字・黒字の構成分析!C$38)</f>
        <v>那賀町国民健康保険事業特別会計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x14ac:dyDescent="0.15">
      <c r="A33" s="135" t="str">
        <f>IF(連結実質赤字比率に係る赤字・黒字の構成分析!C$37="",NA(),連結実質赤字比率に係る赤字・黒字の構成分析!C$37)</f>
        <v>那賀町簡易水道事業特別会計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3.18</v>
      </c>
    </row>
    <row r="34" spans="1:16" x14ac:dyDescent="0.15">
      <c r="A34" s="135" t="str">
        <f>IF(連結実質赤字比率に係る赤字・黒字の構成分析!C$36="",NA(),連結実質赤字比率に係る赤字・黒字の構成分析!C$36)</f>
        <v>那賀町立上那賀病院事業会計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4.32</v>
      </c>
    </row>
    <row r="35" spans="1:16" x14ac:dyDescent="0.15">
      <c r="A35" s="135" t="str">
        <f>IF(連結実質赤字比率に係る赤字・黒字の構成分析!C$35="",NA(),連結実質赤字比率に係る赤字・黒字の構成分析!C$35)</f>
        <v>那賀町国民健康保険診療所事業特別会計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8.0299999999999994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15.64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1687</v>
      </c>
      <c r="E42" s="136"/>
      <c r="F42" s="136"/>
      <c r="G42" s="136">
        <f>'実質公債費比率（分子）の構造'!L$52</f>
        <v>1649</v>
      </c>
      <c r="H42" s="136"/>
      <c r="I42" s="136"/>
      <c r="J42" s="136">
        <f>'実質公債費比率（分子）の構造'!M$52</f>
        <v>1617</v>
      </c>
      <c r="K42" s="136"/>
      <c r="L42" s="136"/>
      <c r="M42" s="136">
        <f>'実質公債費比率（分子）の構造'!N$52</f>
        <v>1591</v>
      </c>
      <c r="N42" s="136"/>
      <c r="O42" s="136"/>
      <c r="P42" s="136">
        <f>'実質公債費比率（分子）の構造'!O$52</f>
        <v>1508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13</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5</v>
      </c>
      <c r="O45" s="136"/>
      <c r="P45" s="136"/>
    </row>
    <row r="46" spans="1:16" x14ac:dyDescent="0.15">
      <c r="A46" s="136" t="s">
        <v>55</v>
      </c>
      <c r="B46" s="136">
        <f>'実質公債費比率（分子）の構造'!K$48</f>
        <v>199</v>
      </c>
      <c r="C46" s="136"/>
      <c r="D46" s="136"/>
      <c r="E46" s="136">
        <f>'実質公債費比率（分子）の構造'!L$48</f>
        <v>181</v>
      </c>
      <c r="F46" s="136"/>
      <c r="G46" s="136"/>
      <c r="H46" s="136">
        <f>'実質公債費比率（分子）の構造'!M$48</f>
        <v>170</v>
      </c>
      <c r="I46" s="136"/>
      <c r="J46" s="136"/>
      <c r="K46" s="136">
        <f>'実質公債費比率（分子）の構造'!N$48</f>
        <v>146</v>
      </c>
      <c r="L46" s="136"/>
      <c r="M46" s="136"/>
      <c r="N46" s="136">
        <f>'実質公債費比率（分子）の構造'!O$48</f>
        <v>145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2334</v>
      </c>
      <c r="C49" s="136"/>
      <c r="D49" s="136"/>
      <c r="E49" s="136">
        <f>'実質公債費比率（分子）の構造'!L$45</f>
        <v>2205</v>
      </c>
      <c r="F49" s="136"/>
      <c r="G49" s="136"/>
      <c r="H49" s="136">
        <f>'実質公債費比率（分子）の構造'!M$45</f>
        <v>2084</v>
      </c>
      <c r="I49" s="136"/>
      <c r="J49" s="136"/>
      <c r="K49" s="136">
        <f>'実質公債費比率（分子）の構造'!N$45</f>
        <v>1971</v>
      </c>
      <c r="L49" s="136"/>
      <c r="M49" s="136"/>
      <c r="N49" s="136">
        <f>'実質公債費比率（分子）の構造'!O$45</f>
        <v>1783</v>
      </c>
      <c r="O49" s="136"/>
      <c r="P49" s="136"/>
    </row>
    <row r="50" spans="1:16" x14ac:dyDescent="0.15">
      <c r="A50" s="136" t="s">
        <v>59</v>
      </c>
      <c r="B50" s="136" t="e">
        <f>NA()</f>
        <v>#N/A</v>
      </c>
      <c r="C50" s="136">
        <f>IF(ISNUMBER('実質公債費比率（分子）の構造'!K$53),'実質公債費比率（分子）の構造'!K$53,NA())</f>
        <v>859</v>
      </c>
      <c r="D50" s="136" t="e">
        <f>NA()</f>
        <v>#N/A</v>
      </c>
      <c r="E50" s="136" t="e">
        <f>NA()</f>
        <v>#N/A</v>
      </c>
      <c r="F50" s="136">
        <f>IF(ISNUMBER('実質公債費比率（分子）の構造'!L$53),'実質公債費比率（分子）の構造'!L$53,NA())</f>
        <v>750</v>
      </c>
      <c r="G50" s="136" t="e">
        <f>NA()</f>
        <v>#N/A</v>
      </c>
      <c r="H50" s="136" t="e">
        <f>NA()</f>
        <v>#N/A</v>
      </c>
      <c r="I50" s="136">
        <f>IF(ISNUMBER('実質公債費比率（分子）の構造'!M$53),'実質公債費比率（分子）の構造'!M$53,NA())</f>
        <v>650</v>
      </c>
      <c r="J50" s="136" t="e">
        <f>NA()</f>
        <v>#N/A</v>
      </c>
      <c r="K50" s="136" t="e">
        <f>NA()</f>
        <v>#N/A</v>
      </c>
      <c r="L50" s="136">
        <f>IF(ISNUMBER('実質公債費比率（分子）の構造'!N$53),'実質公債費比率（分子）の構造'!N$53,NA())</f>
        <v>539</v>
      </c>
      <c r="M50" s="136" t="e">
        <f>NA()</f>
        <v>#N/A</v>
      </c>
      <c r="N50" s="136" t="e">
        <f>NA()</f>
        <v>#N/A</v>
      </c>
      <c r="O50" s="136">
        <f>IF(ISNUMBER('実質公債費比率（分子）の構造'!O$53),'実質公債費比率（分子）の構造'!O$53,NA())</f>
        <v>425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13234</v>
      </c>
      <c r="E56" s="135"/>
      <c r="F56" s="135"/>
      <c r="G56" s="135">
        <f>'将来負担比率（分子）の構造'!J$51</f>
        <v>12926</v>
      </c>
      <c r="H56" s="135"/>
      <c r="I56" s="135"/>
      <c r="J56" s="135">
        <f>'将来負担比率（分子）の構造'!K$51</f>
        <v>13042</v>
      </c>
      <c r="K56" s="135"/>
      <c r="L56" s="135"/>
      <c r="M56" s="135">
        <f>'将来負担比率（分子）の構造'!L$51</f>
        <v>12664</v>
      </c>
      <c r="N56" s="135"/>
      <c r="O56" s="135"/>
      <c r="P56" s="135">
        <f>'将来負担比率（分子）の構造'!M$51</f>
        <v>12624</v>
      </c>
    </row>
    <row r="57" spans="1:16" x14ac:dyDescent="0.15">
      <c r="A57" s="135" t="s">
        <v>35</v>
      </c>
      <c r="B57" s="135"/>
      <c r="C57" s="135"/>
      <c r="D57" s="135">
        <f>'将来負担比率（分子）の構造'!I$50</f>
        <v>305</v>
      </c>
      <c r="E57" s="135"/>
      <c r="F57" s="135"/>
      <c r="G57" s="135">
        <f>'将来負担比率（分子）の構造'!J$50</f>
        <v>380</v>
      </c>
      <c r="H57" s="135"/>
      <c r="I57" s="135"/>
      <c r="J57" s="135">
        <f>'将来負担比率（分子）の構造'!K$50</f>
        <v>443</v>
      </c>
      <c r="K57" s="135"/>
      <c r="L57" s="135"/>
      <c r="M57" s="135">
        <f>'将来負担比率（分子）の構造'!L$50</f>
        <v>372</v>
      </c>
      <c r="N57" s="135"/>
      <c r="O57" s="135"/>
      <c r="P57" s="135">
        <f>'将来負担比率（分子）の構造'!M$50</f>
        <v>273</v>
      </c>
    </row>
    <row r="58" spans="1:16" x14ac:dyDescent="0.15">
      <c r="A58" s="135" t="s">
        <v>34</v>
      </c>
      <c r="B58" s="135"/>
      <c r="C58" s="135"/>
      <c r="D58" s="135">
        <f>'将来負担比率（分子）の構造'!I$49</f>
        <v>4930</v>
      </c>
      <c r="E58" s="135"/>
      <c r="F58" s="135"/>
      <c r="G58" s="135">
        <f>'将来負担比率（分子）の構造'!J$49</f>
        <v>6876</v>
      </c>
      <c r="H58" s="135"/>
      <c r="I58" s="135"/>
      <c r="J58" s="135">
        <f>'将来負担比率（分子）の構造'!K$49</f>
        <v>8555</v>
      </c>
      <c r="K58" s="135"/>
      <c r="L58" s="135"/>
      <c r="M58" s="135">
        <f>'将来負担比率（分子）の構造'!L$49</f>
        <v>9862</v>
      </c>
      <c r="N58" s="135"/>
      <c r="O58" s="135"/>
      <c r="P58" s="135">
        <f>'将来負担比率（分子）の構造'!M$49</f>
        <v>11850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1631</v>
      </c>
      <c r="C62" s="135"/>
      <c r="D62" s="135"/>
      <c r="E62" s="135">
        <f>'将来負担比率（分子）の構造'!J$45</f>
        <v>1600</v>
      </c>
      <c r="F62" s="135"/>
      <c r="G62" s="135"/>
      <c r="H62" s="135">
        <f>'将来負担比率（分子）の構造'!K$45</f>
        <v>1596</v>
      </c>
      <c r="I62" s="135"/>
      <c r="J62" s="135"/>
      <c r="K62" s="135">
        <f>'将来負担比率（分子）の構造'!L$45</f>
        <v>1434</v>
      </c>
      <c r="L62" s="135"/>
      <c r="M62" s="135"/>
      <c r="N62" s="135">
        <f>'将来負担比率（分子）の構造'!M$45</f>
        <v>1857</v>
      </c>
      <c r="O62" s="135"/>
      <c r="P62" s="135"/>
    </row>
    <row r="63" spans="1:16" x14ac:dyDescent="0.15">
      <c r="A63" s="135" t="s">
        <v>28</v>
      </c>
      <c r="B63" s="135">
        <f>'将来負担比率（分子）の構造'!I$44</f>
        <v>57</v>
      </c>
      <c r="C63" s="135"/>
      <c r="D63" s="135"/>
      <c r="E63" s="135">
        <f>'将来負担比率（分子）の構造'!J$44</f>
        <v>45</v>
      </c>
      <c r="F63" s="135"/>
      <c r="G63" s="135"/>
      <c r="H63" s="135">
        <f>'将来負担比率（分子）の構造'!K$44</f>
        <v>28</v>
      </c>
      <c r="I63" s="135"/>
      <c r="J63" s="135"/>
      <c r="K63" s="135">
        <f>'将来負担比率（分子）の構造'!L$44</f>
        <v>22</v>
      </c>
      <c r="L63" s="135"/>
      <c r="M63" s="135"/>
      <c r="N63" s="135">
        <f>'将来負担比率（分子）の構造'!M$44</f>
        <v>15</v>
      </c>
      <c r="O63" s="135"/>
      <c r="P63" s="135"/>
    </row>
    <row r="64" spans="1:16" x14ac:dyDescent="0.15">
      <c r="A64" s="135" t="s">
        <v>27</v>
      </c>
      <c r="B64" s="135">
        <f>'将来負担比率（分子）の構造'!I$43</f>
        <v>1809</v>
      </c>
      <c r="C64" s="135"/>
      <c r="D64" s="135"/>
      <c r="E64" s="135">
        <f>'将来負担比率（分子）の構造'!J$43</f>
        <v>1713</v>
      </c>
      <c r="F64" s="135"/>
      <c r="G64" s="135"/>
      <c r="H64" s="135">
        <f>'将来負担比率（分子）の構造'!K$43</f>
        <v>1587</v>
      </c>
      <c r="I64" s="135"/>
      <c r="J64" s="135"/>
      <c r="K64" s="135">
        <f>'将来負担比率（分子）の構造'!L$43</f>
        <v>1435</v>
      </c>
      <c r="L64" s="135"/>
      <c r="M64" s="135"/>
      <c r="N64" s="135">
        <f>'将来負担比率（分子）の構造'!M$43</f>
        <v>1337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15662</v>
      </c>
      <c r="C66" s="135"/>
      <c r="D66" s="135"/>
      <c r="E66" s="135">
        <f>'将来負担比率（分子）の構造'!J$41</f>
        <v>15094</v>
      </c>
      <c r="F66" s="135"/>
      <c r="G66" s="135"/>
      <c r="H66" s="135">
        <f>'将来負担比率（分子）の構造'!K$41</f>
        <v>15211</v>
      </c>
      <c r="I66" s="135"/>
      <c r="J66" s="135"/>
      <c r="K66" s="135">
        <f>'将来負担比率（分子）の構造'!L$41</f>
        <v>14656</v>
      </c>
      <c r="L66" s="135"/>
      <c r="M66" s="135"/>
      <c r="N66" s="135">
        <f>'将来負担比率（分子）の構造'!M$41</f>
        <v>14399</v>
      </c>
      <c r="O66" s="135"/>
      <c r="P66" s="135"/>
    </row>
    <row r="67" spans="1:16" x14ac:dyDescent="0.15">
      <c r="A67" s="135" t="s">
        <v>63</v>
      </c>
      <c r="B67" s="135" t="e">
        <f>NA()</f>
        <v>#N/A</v>
      </c>
      <c r="C67" s="135">
        <f>IF(ISNUMBER('将来負担比率（分子）の構造'!I$52), IF('将来負担比率（分子）の構造'!I$52 &lt; 0, 0, '将来負担比率（分子）の構造'!I$52), NA())</f>
        <v>690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2015-04-20T06:00:26Z</cp:lastPrinted>
  <dcterms:created xsi:type="dcterms:W3CDTF">2015-02-17T07:32:21Z</dcterms:created>
  <dcterms:modified xsi:type="dcterms:W3CDTF">2016-04-19T05:15:19Z</dcterms:modified>
  <cp:category/>
</cp:coreProperties>
</file>