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defaultThemeVersion="124226"/>
  <mc:AlternateContent xmlns:mc="http://schemas.openxmlformats.org/markup-compatibility/2006">
    <mc:Choice Requires="x15">
      <x15ac:absPath xmlns:x15ac="http://schemas.microsoft.com/office/spreadsheetml/2010/11/ac" url="\\172.16.1.23\課共有\総務課\【選挙】\※☆選挙事務（執行）\R7_町議\R7_町議　立候補届出\R7町議 説明会資料\"/>
    </mc:Choice>
  </mc:AlternateContent>
  <xr:revisionPtr revIDLastSave="0" documentId="13_ncr:1_{8F3D69E1-95C9-49F0-ACE1-01B165769C68}" xr6:coauthVersionLast="47" xr6:coauthVersionMax="47" xr10:uidLastSave="{00000000-0000-0000-0000-000000000000}"/>
  <bookViews>
    <workbookView xWindow="6420" yWindow="4035" windowWidth="21600" windowHeight="11280" tabRatio="845" activeTab="2" xr2:uid="{00000000-000D-0000-FFFF-FFFF00000000}"/>
  </bookViews>
  <sheets>
    <sheet name="表紙" sheetId="11" r:id="rId1"/>
    <sheet name="収入" sheetId="12" r:id="rId2"/>
    <sheet name="人件費" sheetId="3" r:id="rId3"/>
    <sheet name="家屋（選挙事務費）費" sheetId="5" r:id="rId4"/>
    <sheet name="家屋（集合会場費）費" sheetId="17" r:id="rId5"/>
    <sheet name="通信費" sheetId="13" r:id="rId6"/>
    <sheet name="交通費" sheetId="7" r:id="rId7"/>
    <sheet name="印刷費" sheetId="14" r:id="rId8"/>
    <sheet name="広告費" sheetId="8" r:id="rId9"/>
    <sheet name="文具費" sheetId="15" r:id="rId10"/>
    <sheet name="食糧費" sheetId="6" r:id="rId11"/>
    <sheet name="休泊費" sheetId="9" r:id="rId12"/>
    <sheet name="雑費" sheetId="10" r:id="rId13"/>
    <sheet name="支出合計" sheetId="4" r:id="rId14"/>
    <sheet name="徴し難い明細書" sheetId="18" r:id="rId15"/>
    <sheet name="振込明細書に係る支出目的書" sheetId="19" r:id="rId16"/>
  </sheets>
  <definedNames>
    <definedName name="_xlnm.Print_Area" localSheetId="7">印刷費!$A$1:$K$27</definedName>
    <definedName name="_xlnm.Print_Area" localSheetId="4">'家屋（集合会場費）費'!$A$1:$K$27</definedName>
    <definedName name="_xlnm.Print_Area" localSheetId="3">'家屋（選挙事務費）費'!$A$1:$K$27</definedName>
    <definedName name="_xlnm.Print_Area" localSheetId="11">休泊費!$A$1:$K$27</definedName>
    <definedName name="_xlnm.Print_Area" localSheetId="6">交通費!$A$1:$K$27</definedName>
    <definedName name="_xlnm.Print_Area" localSheetId="8">広告費!$A$1:$K$27</definedName>
    <definedName name="_xlnm.Print_Area" localSheetId="12">雑費!$A$1:$K$54</definedName>
    <definedName name="_xlnm.Print_Area" localSheetId="13">支出合計!$A$1:$M$33</definedName>
    <definedName name="_xlnm.Print_Area" localSheetId="1">収入!$A$1:$L$29</definedName>
    <definedName name="_xlnm.Print_Area" localSheetId="10">食糧費!$A$1:$K$54</definedName>
    <definedName name="_xlnm.Print_Area" localSheetId="2">人件費!$A$1:$K$27</definedName>
    <definedName name="_xlnm.Print_Area" localSheetId="14">徴し難い明細書!$A$1:$G$25</definedName>
    <definedName name="_xlnm.Print_Area" localSheetId="5">通信費!$A$1:$K$27</definedName>
    <definedName name="_xlnm.Print_Area" localSheetId="0">表紙!$A$1:$G$12</definedName>
    <definedName name="_xlnm.Print_Area" localSheetId="9">文具費!$A$1:$K$27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9" i="12" l="1"/>
  <c r="K28" i="12"/>
  <c r="E28" i="12" s="1"/>
  <c r="C6" i="19"/>
  <c r="F6" i="19"/>
  <c r="B13" i="18"/>
  <c r="F118" i="4" l="1"/>
  <c r="F85" i="4"/>
  <c r="F52" i="4"/>
  <c r="M105" i="7" l="1"/>
  <c r="M51" i="6" l="1"/>
  <c r="M50" i="6"/>
  <c r="M25" i="6"/>
  <c r="M24" i="6"/>
  <c r="M51" i="5"/>
  <c r="M25" i="5"/>
  <c r="M24" i="5"/>
  <c r="M52" i="3"/>
  <c r="M51" i="3"/>
  <c r="M25" i="3"/>
  <c r="M24" i="3"/>
  <c r="M26" i="3" s="1"/>
  <c r="E57" i="12" l="1"/>
  <c r="C77" i="12"/>
  <c r="C106" i="12"/>
  <c r="M106" i="8" l="1"/>
  <c r="M79" i="8"/>
  <c r="M52" i="15" l="1"/>
  <c r="M79" i="15"/>
  <c r="M106" i="15"/>
  <c r="M52" i="8"/>
  <c r="C135" i="10" l="1"/>
  <c r="M133" i="10"/>
  <c r="M132" i="10"/>
  <c r="C108" i="10"/>
  <c r="M106" i="10"/>
  <c r="M105" i="10"/>
  <c r="M107" i="10" l="1"/>
  <c r="M108" i="10" s="1"/>
  <c r="M134" i="10"/>
  <c r="M135" i="10" s="1"/>
  <c r="F39" i="11"/>
  <c r="F27" i="11"/>
  <c r="M79" i="10"/>
  <c r="C81" i="10"/>
  <c r="M78" i="10"/>
  <c r="M80" i="10" l="1"/>
  <c r="M81" i="10" s="1"/>
  <c r="M51" i="10"/>
  <c r="C53" i="10"/>
  <c r="M50" i="10"/>
  <c r="F119" i="4"/>
  <c r="F86" i="4"/>
  <c r="F53" i="4"/>
  <c r="D13" i="18"/>
  <c r="M106" i="14"/>
  <c r="M79" i="14"/>
  <c r="C54" i="14"/>
  <c r="M52" i="14"/>
  <c r="M106" i="7"/>
  <c r="M79" i="7"/>
  <c r="M106" i="13"/>
  <c r="M79" i="13"/>
  <c r="M52" i="13"/>
  <c r="M106" i="17"/>
  <c r="C81" i="17"/>
  <c r="M79" i="17"/>
  <c r="M78" i="17"/>
  <c r="C108" i="17"/>
  <c r="M52" i="17"/>
  <c r="F15" i="11"/>
  <c r="K114" i="4"/>
  <c r="K113" i="4"/>
  <c r="K81" i="4"/>
  <c r="K80" i="4"/>
  <c r="C108" i="9"/>
  <c r="M106" i="9"/>
  <c r="M105" i="9"/>
  <c r="C81" i="9"/>
  <c r="M79" i="9"/>
  <c r="M78" i="9"/>
  <c r="C54" i="9"/>
  <c r="M52" i="9"/>
  <c r="M51" i="9"/>
  <c r="M80" i="9" l="1"/>
  <c r="M81" i="9" s="1"/>
  <c r="K82" i="4"/>
  <c r="M107" i="9"/>
  <c r="M108" i="9" s="1"/>
  <c r="K115" i="4"/>
  <c r="M53" i="9"/>
  <c r="M54" i="9" s="1"/>
  <c r="M52" i="10"/>
  <c r="C48" i="12"/>
  <c r="C19" i="12"/>
  <c r="C49" i="12"/>
  <c r="F19" i="11" l="1"/>
  <c r="F31" i="11" s="1"/>
  <c r="F43" i="11" s="1"/>
  <c r="F17" i="11"/>
  <c r="F29" i="11" s="1"/>
  <c r="F41" i="11" s="1"/>
  <c r="M25" i="15"/>
  <c r="M25" i="10"/>
  <c r="C27" i="9"/>
  <c r="M25" i="9"/>
  <c r="M106" i="5"/>
  <c r="M79" i="5"/>
  <c r="M52" i="5"/>
  <c r="M106" i="3"/>
  <c r="M79" i="3"/>
  <c r="M52" i="7"/>
  <c r="M25" i="8"/>
  <c r="M25" i="14"/>
  <c r="C135" i="6"/>
  <c r="M133" i="6"/>
  <c r="M132" i="6"/>
  <c r="C108" i="6"/>
  <c r="M106" i="6"/>
  <c r="M105" i="6"/>
  <c r="C81" i="6"/>
  <c r="M79" i="6"/>
  <c r="M78" i="6"/>
  <c r="C104" i="4" l="1"/>
  <c r="C71" i="4"/>
  <c r="C38" i="4"/>
  <c r="M107" i="6"/>
  <c r="M108" i="6" s="1"/>
  <c r="M134" i="6"/>
  <c r="M135" i="6" s="1"/>
  <c r="M80" i="6"/>
  <c r="M81" i="6" s="1"/>
  <c r="C53" i="6"/>
  <c r="M25" i="7"/>
  <c r="M25" i="13"/>
  <c r="M25" i="17"/>
  <c r="C81" i="15"/>
  <c r="C108" i="15"/>
  <c r="M105" i="15"/>
  <c r="M78" i="15"/>
  <c r="M80" i="15" s="1"/>
  <c r="M81" i="15" s="1"/>
  <c r="C27" i="15"/>
  <c r="C27" i="5"/>
  <c r="C108" i="5"/>
  <c r="C81" i="5"/>
  <c r="C54" i="5"/>
  <c r="C54" i="17"/>
  <c r="C27" i="17"/>
  <c r="C5" i="4" l="1"/>
  <c r="M107" i="15"/>
  <c r="M108" i="15" s="1"/>
  <c r="C108" i="8"/>
  <c r="M105" i="8" l="1"/>
  <c r="M107" i="8" s="1"/>
  <c r="M108" i="8" s="1"/>
  <c r="C81" i="8"/>
  <c r="M78" i="8"/>
  <c r="C27" i="8"/>
  <c r="C108" i="14"/>
  <c r="M105" i="14"/>
  <c r="M80" i="8" l="1"/>
  <c r="M81" i="8" s="1"/>
  <c r="M107" i="14"/>
  <c r="M108" i="14" s="1"/>
  <c r="C108" i="7"/>
  <c r="M107" i="7"/>
  <c r="M108" i="7" l="1"/>
  <c r="C81" i="7"/>
  <c r="M78" i="7"/>
  <c r="M80" i="7" l="1"/>
  <c r="M81" i="7" s="1"/>
  <c r="M105" i="17"/>
  <c r="M107" i="17" s="1"/>
  <c r="M108" i="17" s="1"/>
  <c r="M80" i="17"/>
  <c r="M51" i="17"/>
  <c r="M24" i="17"/>
  <c r="M105" i="5"/>
  <c r="M78" i="5"/>
  <c r="C81" i="14"/>
  <c r="M78" i="14"/>
  <c r="M80" i="14" s="1"/>
  <c r="M81" i="14" s="1"/>
  <c r="M81" i="17" l="1"/>
  <c r="M53" i="17"/>
  <c r="M54" i="17" s="1"/>
  <c r="M53" i="5"/>
  <c r="M26" i="17"/>
  <c r="M27" i="17" s="1"/>
  <c r="C27" i="6"/>
  <c r="C54" i="6" s="1"/>
  <c r="C54" i="15"/>
  <c r="M51" i="15"/>
  <c r="M51" i="14"/>
  <c r="M53" i="14" s="1"/>
  <c r="M54" i="14" s="1"/>
  <c r="C27" i="7"/>
  <c r="C27" i="14"/>
  <c r="C54" i="8"/>
  <c r="M24" i="8"/>
  <c r="M51" i="8"/>
  <c r="M51" i="13"/>
  <c r="M53" i="13" s="1"/>
  <c r="M78" i="13"/>
  <c r="M80" i="13" s="1"/>
  <c r="M81" i="13" s="1"/>
  <c r="M105" i="13"/>
  <c r="M24" i="7"/>
  <c r="M51" i="7"/>
  <c r="M80" i="5"/>
  <c r="M81" i="5" s="1"/>
  <c r="C54" i="13"/>
  <c r="C27" i="13"/>
  <c r="C81" i="13"/>
  <c r="C108" i="13"/>
  <c r="C54" i="7"/>
  <c r="K48" i="4"/>
  <c r="K47" i="4"/>
  <c r="M105" i="3"/>
  <c r="M78" i="3"/>
  <c r="C108" i="3"/>
  <c r="C81" i="3"/>
  <c r="C54" i="3"/>
  <c r="E115" i="12"/>
  <c r="C107" i="12"/>
  <c r="E86" i="12"/>
  <c r="C78" i="12"/>
  <c r="C50" i="12"/>
  <c r="M24" i="15"/>
  <c r="M24" i="14"/>
  <c r="K14" i="4"/>
  <c r="K15" i="4"/>
  <c r="M24" i="13"/>
  <c r="C51" i="12"/>
  <c r="M54" i="13" l="1"/>
  <c r="C103" i="4"/>
  <c r="C105" i="4" s="1"/>
  <c r="C70" i="4"/>
  <c r="C72" i="4" s="1"/>
  <c r="C37" i="4"/>
  <c r="M53" i="15"/>
  <c r="M54" i="15" s="1"/>
  <c r="M53" i="8"/>
  <c r="M54" i="8" s="1"/>
  <c r="C54" i="12"/>
  <c r="C80" i="12" s="1"/>
  <c r="M107" i="3"/>
  <c r="M108" i="3" s="1"/>
  <c r="M53" i="3"/>
  <c r="M54" i="3" s="1"/>
  <c r="M54" i="5"/>
  <c r="M107" i="5"/>
  <c r="M108" i="5" s="1"/>
  <c r="M107" i="13"/>
  <c r="M108" i="13" s="1"/>
  <c r="M80" i="3"/>
  <c r="M81" i="3" s="1"/>
  <c r="M52" i="6"/>
  <c r="M53" i="6" s="1"/>
  <c r="M26" i="15"/>
  <c r="M27" i="15" s="1"/>
  <c r="M53" i="7"/>
  <c r="M54" i="7" s="1"/>
  <c r="K49" i="4"/>
  <c r="K16" i="4"/>
  <c r="C108" i="12"/>
  <c r="C79" i="12"/>
  <c r="C25" i="12"/>
  <c r="M26" i="14"/>
  <c r="M27" i="14" s="1"/>
  <c r="M26" i="13"/>
  <c r="M27" i="13" s="1"/>
  <c r="C20" i="12"/>
  <c r="C39" i="4" l="1"/>
  <c r="C21" i="12"/>
  <c r="C52" i="12"/>
  <c r="C83" i="12"/>
  <c r="C26" i="12"/>
  <c r="C27" i="12" s="1"/>
  <c r="C24" i="12"/>
  <c r="M24" i="10"/>
  <c r="M24" i="9"/>
  <c r="C4" i="4" s="1"/>
  <c r="M26" i="5"/>
  <c r="M27" i="5" s="1"/>
  <c r="C27" i="10"/>
  <c r="C54" i="10" s="1"/>
  <c r="M53" i="10" s="1"/>
  <c r="C27" i="3"/>
  <c r="M26" i="10" l="1"/>
  <c r="C10" i="4"/>
  <c r="C40" i="4" s="1"/>
  <c r="C43" i="4" s="1"/>
  <c r="C73" i="4" s="1"/>
  <c r="C76" i="4" s="1"/>
  <c r="M27" i="3"/>
  <c r="C109" i="12"/>
  <c r="M27" i="10"/>
  <c r="C53" i="12"/>
  <c r="C55" i="12"/>
  <c r="M26" i="9"/>
  <c r="M27" i="9" s="1"/>
  <c r="M26" i="7"/>
  <c r="M27" i="7" s="1"/>
  <c r="M26" i="6"/>
  <c r="M27" i="6" s="1"/>
  <c r="M26" i="8"/>
  <c r="M27" i="8" s="1"/>
  <c r="C106" i="4" l="1"/>
  <c r="C81" i="12"/>
  <c r="C56" i="12"/>
  <c r="C112" i="12"/>
  <c r="C11" i="4"/>
  <c r="C12" i="4" s="1"/>
  <c r="C6" i="4"/>
  <c r="C109" i="4" l="1"/>
  <c r="C84" i="12"/>
  <c r="C82" i="12"/>
  <c r="C41" i="4"/>
  <c r="C110" i="12" l="1"/>
  <c r="C85" i="12"/>
  <c r="C44" i="4"/>
  <c r="C42" i="4"/>
  <c r="C45" i="4" l="1"/>
  <c r="C74" i="4"/>
  <c r="C113" i="12"/>
  <c r="C114" i="12" s="1"/>
  <c r="C111" i="12"/>
  <c r="C75" i="4" l="1"/>
  <c r="C77" i="4"/>
  <c r="C107" i="4" l="1"/>
  <c r="C78" i="4"/>
  <c r="C110" i="4" l="1"/>
  <c r="C111" i="4" s="1"/>
  <c r="C10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100-000001000000}">
      <text>
        <r>
          <rPr>
            <sz val="9"/>
            <color indexed="81"/>
            <rFont val="ＭＳ Ｐゴシック"/>
            <family val="3"/>
            <charset val="128"/>
          </rPr>
          <t>２つから選択</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A00-000001000000}">
      <text>
        <r>
          <rPr>
            <sz val="9"/>
            <color indexed="81"/>
            <rFont val="ＭＳ Ｐゴシック"/>
            <family val="3"/>
            <charset val="128"/>
          </rPr>
          <t>２つから選択</t>
        </r>
      </text>
    </comment>
    <comment ref="F2" authorId="0" shapeId="0" xr:uid="{00000000-0006-0000-0A00-000002000000}">
      <text>
        <r>
          <rPr>
            <sz val="9"/>
            <color indexed="81"/>
            <rFont val="ＭＳ Ｐゴシック"/>
            <family val="3"/>
            <charset val="128"/>
          </rPr>
          <t>１０種類から選択</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B00-000001000000}">
      <text>
        <r>
          <rPr>
            <sz val="9"/>
            <color indexed="81"/>
            <rFont val="ＭＳ Ｐゴシック"/>
            <family val="3"/>
            <charset val="128"/>
          </rPr>
          <t>２つから選択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C00-000001000000}">
      <text>
        <r>
          <rPr>
            <sz val="9"/>
            <color indexed="81"/>
            <rFont val="ＭＳ Ｐゴシック"/>
            <family val="3"/>
            <charset val="128"/>
          </rPr>
          <t>２つから選択</t>
        </r>
      </text>
    </comment>
    <comment ref="C27" authorId="0" shapeId="0" xr:uid="{00000000-0006-0000-0C00-000002000000}">
      <text>
        <r>
          <rPr>
            <sz val="9"/>
            <color indexed="81"/>
            <rFont val="ＭＳ Ｐゴシック"/>
            <family val="3"/>
            <charset val="128"/>
          </rPr>
          <t>雑費の合計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200-000001000000}">
      <text>
        <r>
          <rPr>
            <sz val="9"/>
            <color indexed="81"/>
            <rFont val="ＭＳ Ｐゴシック"/>
            <family val="3"/>
            <charset val="128"/>
          </rPr>
          <t>選挙運動</t>
        </r>
      </text>
    </comment>
    <comment ref="F2" authorId="0" shapeId="0" xr:uid="{00000000-0006-0000-0200-000002000000}">
      <text>
        <r>
          <rPr>
            <sz val="9"/>
            <color indexed="81"/>
            <rFont val="ＭＳ Ｐゴシック"/>
            <family val="3"/>
            <charset val="128"/>
          </rPr>
          <t>５つから選択</t>
        </r>
      </text>
    </comment>
    <comment ref="C27" authorId="0" shapeId="0" xr:uid="{00000000-0006-0000-0200-000003000000}">
      <text>
        <r>
          <rPr>
            <sz val="9"/>
            <color indexed="81"/>
            <rFont val="ＭＳ Ｐゴシック"/>
            <family val="3"/>
            <charset val="128"/>
          </rPr>
          <t>人件費の合計</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300-000001000000}">
      <text>
        <r>
          <rPr>
            <sz val="9"/>
            <color indexed="81"/>
            <rFont val="ＭＳ Ｐゴシック"/>
            <family val="3"/>
            <charset val="128"/>
          </rPr>
          <t>２つから選択</t>
        </r>
      </text>
    </comment>
    <comment ref="C27" authorId="0" shapeId="0" xr:uid="{00000000-0006-0000-0300-000002000000}">
      <text>
        <r>
          <rPr>
            <sz val="9"/>
            <color indexed="81"/>
            <rFont val="ＭＳ Ｐゴシック"/>
            <family val="3"/>
            <charset val="128"/>
          </rPr>
          <t>集合会場費の合計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400-000001000000}">
      <text>
        <r>
          <rPr>
            <sz val="9"/>
            <color indexed="81"/>
            <rFont val="ＭＳ Ｐゴシック"/>
            <family val="3"/>
            <charset val="128"/>
          </rPr>
          <t>２つから選択</t>
        </r>
      </text>
    </comment>
    <comment ref="C27" authorId="0" shapeId="0" xr:uid="{00000000-0006-0000-0400-000002000000}">
      <text>
        <r>
          <rPr>
            <sz val="9"/>
            <color indexed="81"/>
            <rFont val="ＭＳ Ｐゴシック"/>
            <family val="3"/>
            <charset val="128"/>
          </rPr>
          <t>集合会場費の合計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500-000001000000}">
      <text>
        <r>
          <rPr>
            <sz val="9"/>
            <color indexed="81"/>
            <rFont val="ＭＳ Ｐゴシック"/>
            <family val="3"/>
            <charset val="128"/>
          </rPr>
          <t>２つから選択</t>
        </r>
      </text>
    </comment>
    <comment ref="C27" authorId="0" shapeId="0" xr:uid="{00000000-0006-0000-0500-000002000000}">
      <text>
        <r>
          <rPr>
            <sz val="9"/>
            <color indexed="81"/>
            <rFont val="ＭＳ Ｐゴシック"/>
            <family val="3"/>
            <charset val="128"/>
          </rPr>
          <t>通信費の合計</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600-000001000000}">
      <text>
        <r>
          <rPr>
            <sz val="9"/>
            <color indexed="81"/>
            <rFont val="ＭＳ Ｐゴシック"/>
            <family val="3"/>
            <charset val="128"/>
          </rPr>
          <t>２つから選択</t>
        </r>
      </text>
    </comment>
    <comment ref="C27" authorId="0" shapeId="0" xr:uid="{00000000-0006-0000-0600-000002000000}">
      <text>
        <r>
          <rPr>
            <sz val="9"/>
            <color indexed="81"/>
            <rFont val="ＭＳ Ｐゴシック"/>
            <family val="3"/>
            <charset val="128"/>
          </rPr>
          <t>交通費の合計</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700-000001000000}">
      <text>
        <r>
          <rPr>
            <sz val="9"/>
            <color indexed="81"/>
            <rFont val="ＭＳ Ｐゴシック"/>
            <family val="3"/>
            <charset val="128"/>
          </rPr>
          <t>２つから選択</t>
        </r>
      </text>
    </comment>
    <comment ref="C27" authorId="0" shapeId="0" xr:uid="{00000000-0006-0000-0700-000002000000}">
      <text>
        <r>
          <rPr>
            <sz val="9"/>
            <color indexed="81"/>
            <rFont val="ＭＳ Ｐゴシック"/>
            <family val="3"/>
            <charset val="128"/>
          </rPr>
          <t>印刷費の合計</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Administrator</author>
    <author>佐賀市</author>
  </authors>
  <commentList>
    <comment ref="E2" authorId="0" shapeId="0" xr:uid="{00000000-0006-0000-0800-000001000000}">
      <text>
        <r>
          <rPr>
            <sz val="9"/>
            <color indexed="81"/>
            <rFont val="ＭＳ Ｐゴシック"/>
            <family val="3"/>
            <charset val="128"/>
          </rPr>
          <t>２つから選択</t>
        </r>
      </text>
    </comment>
    <comment ref="C27" authorId="1" shapeId="0" xr:uid="{00000000-0006-0000-0800-000002000000}">
      <text>
        <r>
          <rPr>
            <sz val="9"/>
            <color indexed="81"/>
            <rFont val="ＭＳ Ｐゴシック"/>
            <family val="3"/>
            <charset val="128"/>
          </rPr>
          <t>広告費の合計</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2" authorId="0" shapeId="0" xr:uid="{00000000-0006-0000-0900-000001000000}">
      <text>
        <r>
          <rPr>
            <sz val="9"/>
            <color indexed="81"/>
            <rFont val="ＭＳ Ｐゴシック"/>
            <family val="3"/>
            <charset val="128"/>
          </rPr>
          <t>２つから選択</t>
        </r>
      </text>
    </comment>
  </commentList>
</comments>
</file>

<file path=xl/sharedStrings.xml><?xml version="1.0" encoding="utf-8"?>
<sst xmlns="http://schemas.openxmlformats.org/spreadsheetml/2006/main" count="1350" uniqueCount="190">
  <si>
    <t>月　　　日</t>
    <rPh sb="0" eb="1">
      <t>ツキ</t>
    </rPh>
    <rPh sb="4" eb="5">
      <t>ヒ</t>
    </rPh>
    <phoneticPr fontId="2"/>
  </si>
  <si>
    <t>氏名又は団体名</t>
    <rPh sb="0" eb="1">
      <t>シ</t>
    </rPh>
    <rPh sb="1" eb="2">
      <t>メイ</t>
    </rPh>
    <rPh sb="2" eb="3">
      <t>マタ</t>
    </rPh>
    <rPh sb="4" eb="6">
      <t>ダンタイ</t>
    </rPh>
    <rPh sb="6" eb="7">
      <t>メイ</t>
    </rPh>
    <phoneticPr fontId="2"/>
  </si>
  <si>
    <t>計</t>
    <rPh sb="0" eb="1">
      <t>ケイ</t>
    </rPh>
    <phoneticPr fontId="2"/>
  </si>
  <si>
    <t>　支出の部</t>
    <rPh sb="1" eb="3">
      <t>シシュツ</t>
    </rPh>
    <rPh sb="4" eb="5">
      <t>ブ</t>
    </rPh>
    <phoneticPr fontId="2"/>
  </si>
  <si>
    <t>支出の目的</t>
    <rPh sb="0" eb="2">
      <t>シシュツ</t>
    </rPh>
    <rPh sb="3" eb="5">
      <t>モクテキ</t>
    </rPh>
    <phoneticPr fontId="2"/>
  </si>
  <si>
    <t>立候補準備の
ための支出</t>
    <rPh sb="0" eb="3">
      <t>リッコウホ</t>
    </rPh>
    <rPh sb="3" eb="5">
      <t>ジュンビ</t>
    </rPh>
    <rPh sb="10" eb="12">
      <t>シシュツ</t>
    </rPh>
    <phoneticPr fontId="2"/>
  </si>
  <si>
    <t>選挙運動の
ための支出</t>
    <rPh sb="0" eb="2">
      <t>センキョ</t>
    </rPh>
    <rPh sb="2" eb="4">
      <t>ウンドウ</t>
    </rPh>
    <rPh sb="9" eb="11">
      <t>シシュツ</t>
    </rPh>
    <phoneticPr fontId="2"/>
  </si>
  <si>
    <t>この報告書は、公職選挙法の規定に従って作製したものであって、真実に相違ありません。</t>
    <rPh sb="2" eb="4">
      <t>ホウコク</t>
    </rPh>
    <rPh sb="4" eb="5">
      <t>ショ</t>
    </rPh>
    <rPh sb="7" eb="9">
      <t>コウショク</t>
    </rPh>
    <rPh sb="9" eb="11">
      <t>センキョ</t>
    </rPh>
    <rPh sb="11" eb="12">
      <t>ホウ</t>
    </rPh>
    <rPh sb="13" eb="15">
      <t>キテイ</t>
    </rPh>
    <rPh sb="16" eb="17">
      <t>シタガ</t>
    </rPh>
    <rPh sb="19" eb="21">
      <t>サクセイ</t>
    </rPh>
    <rPh sb="30" eb="32">
      <t>シンジツ</t>
    </rPh>
    <rPh sb="33" eb="35">
      <t>ソウイ</t>
    </rPh>
    <phoneticPr fontId="2"/>
  </si>
  <si>
    <t>年</t>
    <rPh sb="0" eb="1">
      <t>ネン</t>
    </rPh>
    <phoneticPr fontId="2"/>
  </si>
  <si>
    <t>出納責任者</t>
    <rPh sb="0" eb="2">
      <t>スイトウ</t>
    </rPh>
    <rPh sb="2" eb="5">
      <t>セキニンシャ</t>
    </rPh>
    <phoneticPr fontId="2"/>
  </si>
  <si>
    <t>備　　考</t>
    <rPh sb="0" eb="1">
      <t>ソナエ</t>
    </rPh>
    <rPh sb="3" eb="4">
      <t>コウ</t>
    </rPh>
    <phoneticPr fontId="2"/>
  </si>
  <si>
    <t>１</t>
    <phoneticPr fontId="2"/>
  </si>
  <si>
    <t>５</t>
    <phoneticPr fontId="2"/>
  </si>
  <si>
    <t>区　　分</t>
    <rPh sb="0" eb="1">
      <t>ク</t>
    </rPh>
    <rPh sb="3" eb="4">
      <t>ブン</t>
    </rPh>
    <phoneticPr fontId="2"/>
  </si>
  <si>
    <t>支　出　を　受　け　た　者</t>
    <rPh sb="0" eb="1">
      <t>ササ</t>
    </rPh>
    <rPh sb="2" eb="3">
      <t>デ</t>
    </rPh>
    <rPh sb="6" eb="7">
      <t>ウ</t>
    </rPh>
    <rPh sb="12" eb="13">
      <t>モノ</t>
    </rPh>
    <phoneticPr fontId="2"/>
  </si>
  <si>
    <t>総　　計</t>
    <rPh sb="0" eb="1">
      <t>ソウ</t>
    </rPh>
    <rPh sb="3" eb="4">
      <t>ケイ</t>
    </rPh>
    <phoneticPr fontId="2"/>
  </si>
  <si>
    <t>円</t>
    <rPh sb="0" eb="1">
      <t>エン</t>
    </rPh>
    <phoneticPr fontId="2"/>
  </si>
  <si>
    <t>項　　　目</t>
    <rPh sb="0" eb="1">
      <t>コウ</t>
    </rPh>
    <rPh sb="4" eb="5">
      <t>メ</t>
    </rPh>
    <phoneticPr fontId="2"/>
  </si>
  <si>
    <t xml:space="preserve">単価（Ａ） </t>
    <rPh sb="0" eb="2">
      <t>タンカ</t>
    </rPh>
    <phoneticPr fontId="2"/>
  </si>
  <si>
    <t>枚数（Ｂ）</t>
    <rPh sb="0" eb="2">
      <t>マイスウ</t>
    </rPh>
    <phoneticPr fontId="2"/>
  </si>
  <si>
    <t>金額（Ａ）×（Ｂ）＝（Ｃ）</t>
    <rPh sb="0" eb="2">
      <t>キンガク</t>
    </rPh>
    <phoneticPr fontId="2"/>
  </si>
  <si>
    <t>ポスターの作成</t>
    <rPh sb="5" eb="7">
      <t>サクセイ</t>
    </rPh>
    <phoneticPr fontId="2"/>
  </si>
  <si>
    <t>２</t>
    <phoneticPr fontId="2"/>
  </si>
  <si>
    <t>３</t>
    <phoneticPr fontId="2"/>
  </si>
  <si>
    <t>４</t>
    <phoneticPr fontId="2"/>
  </si>
  <si>
    <t>６</t>
    <phoneticPr fontId="2"/>
  </si>
  <si>
    <t>７</t>
    <phoneticPr fontId="2"/>
  </si>
  <si>
    <t>月</t>
    <rPh sb="0" eb="1">
      <t>ツキ</t>
    </rPh>
    <phoneticPr fontId="2"/>
  </si>
  <si>
    <t>支出のうち　　公費負担　　　相当額</t>
    <rPh sb="0" eb="2">
      <t>シシュツ</t>
    </rPh>
    <rPh sb="7" eb="9">
      <t>コウヒ</t>
    </rPh>
    <rPh sb="9" eb="11">
      <t>フタン</t>
    </rPh>
    <rPh sb="14" eb="16">
      <t>ソウトウ</t>
    </rPh>
    <rPh sb="16" eb="17">
      <t>ガク</t>
    </rPh>
    <phoneticPr fontId="2"/>
  </si>
  <si>
    <t>前回計</t>
    <rPh sb="0" eb="1">
      <t>ゼン</t>
    </rPh>
    <rPh sb="1" eb="2">
      <t>カイ</t>
    </rPh>
    <rPh sb="2" eb="3">
      <t>ケイ</t>
    </rPh>
    <phoneticPr fontId="2"/>
  </si>
  <si>
    <t>総　額</t>
    <rPh sb="0" eb="1">
      <t>ソウ</t>
    </rPh>
    <rPh sb="2" eb="3">
      <t>ガク</t>
    </rPh>
    <phoneticPr fontId="2"/>
  </si>
  <si>
    <t>金額又は見積額</t>
    <rPh sb="0" eb="2">
      <t>キンガク</t>
    </rPh>
    <rPh sb="2" eb="3">
      <t>マタ</t>
    </rPh>
    <rPh sb="4" eb="5">
      <t>ミ</t>
    </rPh>
    <rPh sb="5" eb="6">
      <t>セキ</t>
    </rPh>
    <rPh sb="6" eb="7">
      <t>ガク</t>
    </rPh>
    <phoneticPr fontId="2"/>
  </si>
  <si>
    <t>立候補準備</t>
    <rPh sb="0" eb="3">
      <t>リッコウホ</t>
    </rPh>
    <rPh sb="3" eb="5">
      <t>ジュンビ</t>
    </rPh>
    <phoneticPr fontId="2"/>
  </si>
  <si>
    <t>小　計</t>
    <rPh sb="0" eb="1">
      <t>ショウ</t>
    </rPh>
    <rPh sb="2" eb="3">
      <t>ケイ</t>
    </rPh>
    <phoneticPr fontId="2"/>
  </si>
  <si>
    <t>選 挙 運 動 費 用 収 支 報 告 書</t>
    <rPh sb="0" eb="1">
      <t>セン</t>
    </rPh>
    <rPh sb="2" eb="3">
      <t>キョ</t>
    </rPh>
    <rPh sb="4" eb="5">
      <t>ウン</t>
    </rPh>
    <rPh sb="6" eb="7">
      <t>ドウ</t>
    </rPh>
    <rPh sb="8" eb="9">
      <t>ヒ</t>
    </rPh>
    <rPh sb="10" eb="11">
      <t>ヨウ</t>
    </rPh>
    <rPh sb="12" eb="13">
      <t>オサム</t>
    </rPh>
    <rPh sb="14" eb="15">
      <t>シ</t>
    </rPh>
    <rPh sb="16" eb="17">
      <t>ホウ</t>
    </rPh>
    <rPh sb="18" eb="19">
      <t>コク</t>
    </rPh>
    <rPh sb="20" eb="21">
      <t>ショ</t>
    </rPh>
    <phoneticPr fontId="2"/>
  </si>
  <si>
    <t>　公職の候補者</t>
    <rPh sb="1" eb="3">
      <t>コウショク</t>
    </rPh>
    <rPh sb="4" eb="7">
      <t>コウホシャ</t>
    </rPh>
    <phoneticPr fontId="2"/>
  </si>
  <si>
    <t>　収入の部</t>
    <rPh sb="1" eb="3">
      <t>シュウニュウ</t>
    </rPh>
    <rPh sb="4" eb="5">
      <t>ブ</t>
    </rPh>
    <phoneticPr fontId="2"/>
  </si>
  <si>
    <t>金額又は見積額</t>
    <rPh sb="0" eb="2">
      <t>キンガク</t>
    </rPh>
    <rPh sb="2" eb="3">
      <t>マタ</t>
    </rPh>
    <rPh sb="4" eb="6">
      <t>ミツ</t>
    </rPh>
    <rPh sb="6" eb="7">
      <t>ガク</t>
    </rPh>
    <phoneticPr fontId="2"/>
  </si>
  <si>
    <t>寄  附  を  し  た  者</t>
    <rPh sb="0" eb="1">
      <t>ヤドリキ</t>
    </rPh>
    <rPh sb="3" eb="4">
      <t>フ</t>
    </rPh>
    <rPh sb="15" eb="16">
      <t>モノ</t>
    </rPh>
    <phoneticPr fontId="2"/>
  </si>
  <si>
    <t>備  　考</t>
    <rPh sb="0" eb="1">
      <t>ソナエ</t>
    </rPh>
    <rPh sb="4" eb="5">
      <t>コウ</t>
    </rPh>
    <phoneticPr fontId="2"/>
  </si>
  <si>
    <t>職    業</t>
    <rPh sb="0" eb="1">
      <t>ショク</t>
    </rPh>
    <rPh sb="5" eb="6">
      <t>ギョウ</t>
    </rPh>
    <phoneticPr fontId="2"/>
  </si>
  <si>
    <t>寄附</t>
    <rPh sb="0" eb="2">
      <t>キフ</t>
    </rPh>
    <phoneticPr fontId="2"/>
  </si>
  <si>
    <t>その他の収入</t>
    <rPh sb="2" eb="3">
      <t>タ</t>
    </rPh>
    <rPh sb="4" eb="6">
      <t>シュウニュウ</t>
    </rPh>
    <phoneticPr fontId="2"/>
  </si>
  <si>
    <t>総計</t>
    <rPh sb="0" eb="1">
      <t>ソウ</t>
    </rPh>
    <rPh sb="1" eb="2">
      <t>ケイ</t>
    </rPh>
    <phoneticPr fontId="2"/>
  </si>
  <si>
    <t>参 考</t>
    <rPh sb="0" eb="1">
      <t>サン</t>
    </rPh>
    <rPh sb="2" eb="3">
      <t>コウ</t>
    </rPh>
    <phoneticPr fontId="2"/>
  </si>
  <si>
    <t>弁当代</t>
    <rPh sb="0" eb="2">
      <t>ベントウ</t>
    </rPh>
    <rPh sb="2" eb="3">
      <t>ダイ</t>
    </rPh>
    <phoneticPr fontId="2"/>
  </si>
  <si>
    <t>お茶代</t>
    <rPh sb="1" eb="2">
      <t>チャ</t>
    </rPh>
    <rPh sb="2" eb="3">
      <t>ダイ</t>
    </rPh>
    <phoneticPr fontId="2"/>
  </si>
  <si>
    <t>菓子代</t>
    <rPh sb="0" eb="2">
      <t>カシ</t>
    </rPh>
    <rPh sb="2" eb="3">
      <t>ダイ</t>
    </rPh>
    <phoneticPr fontId="2"/>
  </si>
  <si>
    <t>弁当調整費</t>
    <rPh sb="0" eb="2">
      <t>ベントウ</t>
    </rPh>
    <rPh sb="2" eb="5">
      <t>チョウセイヒ</t>
    </rPh>
    <phoneticPr fontId="2"/>
  </si>
  <si>
    <r>
      <t>　支出の部</t>
    </r>
    <r>
      <rPr>
        <b/>
        <sz val="12"/>
        <color rgb="FFFF0000"/>
        <rFont val="ＭＳ Ｐ明朝"/>
        <family val="1"/>
        <charset val="128"/>
      </rPr>
      <t>　【食糧費】</t>
    </r>
    <rPh sb="1" eb="3">
      <t>シシュツ</t>
    </rPh>
    <rPh sb="4" eb="5">
      <t>ブ</t>
    </rPh>
    <rPh sb="7" eb="10">
      <t>ショクリョウヒ</t>
    </rPh>
    <phoneticPr fontId="2"/>
  </si>
  <si>
    <r>
      <t>　支出の部</t>
    </r>
    <r>
      <rPr>
        <b/>
        <sz val="12"/>
        <color rgb="FFFF0000"/>
        <rFont val="ＭＳ Ｐ明朝"/>
        <family val="1"/>
        <charset val="128"/>
      </rPr>
      <t>　【人件費】</t>
    </r>
    <rPh sb="1" eb="3">
      <t>シシュツ</t>
    </rPh>
    <rPh sb="4" eb="5">
      <t>ブ</t>
    </rPh>
    <rPh sb="7" eb="10">
      <t>ジンケンヒ</t>
    </rPh>
    <phoneticPr fontId="2"/>
  </si>
  <si>
    <r>
      <t>　支出の部</t>
    </r>
    <r>
      <rPr>
        <b/>
        <sz val="12"/>
        <color rgb="FFFF0000"/>
        <rFont val="ＭＳ Ｐ明朝"/>
        <family val="1"/>
        <charset val="128"/>
      </rPr>
      <t>　【雑　費】</t>
    </r>
    <rPh sb="1" eb="3">
      <t>シシュツ</t>
    </rPh>
    <rPh sb="4" eb="5">
      <t>ブ</t>
    </rPh>
    <rPh sb="7" eb="8">
      <t>ザツ</t>
    </rPh>
    <rPh sb="9" eb="10">
      <t>ヒ</t>
    </rPh>
    <phoneticPr fontId="2"/>
  </si>
  <si>
    <t>事務員報酬</t>
    <rPh sb="0" eb="3">
      <t>ジムイン</t>
    </rPh>
    <rPh sb="3" eb="5">
      <t>ホウシュウ</t>
    </rPh>
    <phoneticPr fontId="2"/>
  </si>
  <si>
    <t>車上運動員報酬</t>
    <rPh sb="0" eb="2">
      <t>シャジョウ</t>
    </rPh>
    <rPh sb="2" eb="5">
      <t>ウンドウイン</t>
    </rPh>
    <rPh sb="5" eb="7">
      <t>ホウシュウ</t>
    </rPh>
    <phoneticPr fontId="2"/>
  </si>
  <si>
    <t>労務者報酬</t>
    <rPh sb="0" eb="2">
      <t>ロウム</t>
    </rPh>
    <rPh sb="2" eb="3">
      <t>シャ</t>
    </rPh>
    <rPh sb="3" eb="5">
      <t>ホウシュウ</t>
    </rPh>
    <phoneticPr fontId="2"/>
  </si>
  <si>
    <t>４</t>
    <phoneticPr fontId="2"/>
  </si>
  <si>
    <t>手話通訳者報酬</t>
    <rPh sb="0" eb="2">
      <t>シュワ</t>
    </rPh>
    <rPh sb="2" eb="4">
      <t>ツウヤク</t>
    </rPh>
    <rPh sb="4" eb="5">
      <t>シャ</t>
    </rPh>
    <rPh sb="5" eb="7">
      <t>ホウシュウ</t>
    </rPh>
    <phoneticPr fontId="2"/>
  </si>
  <si>
    <t>選挙運動員実費弁償</t>
    <rPh sb="0" eb="2">
      <t>センキョ</t>
    </rPh>
    <rPh sb="2" eb="5">
      <t>ウンドウイン</t>
    </rPh>
    <phoneticPr fontId="2"/>
  </si>
  <si>
    <t>車上運動員実費弁償</t>
    <rPh sb="0" eb="2">
      <t>シャジョウ</t>
    </rPh>
    <rPh sb="2" eb="5">
      <t>ウンドウイン</t>
    </rPh>
    <rPh sb="5" eb="7">
      <t>ジッピ</t>
    </rPh>
    <rPh sb="7" eb="9">
      <t>ベンショウ</t>
    </rPh>
    <phoneticPr fontId="2"/>
  </si>
  <si>
    <t>手話通訳者実費弁償</t>
    <rPh sb="0" eb="2">
      <t>シュワ</t>
    </rPh>
    <rPh sb="2" eb="4">
      <t>ツウヤク</t>
    </rPh>
    <rPh sb="4" eb="5">
      <t>シャ</t>
    </rPh>
    <rPh sb="5" eb="7">
      <t>ジッピ</t>
    </rPh>
    <rPh sb="7" eb="9">
      <t>ベンショウ</t>
    </rPh>
    <phoneticPr fontId="2"/>
  </si>
  <si>
    <t>事務員実費弁償</t>
    <rPh sb="0" eb="3">
      <t>ジムイン</t>
    </rPh>
    <rPh sb="3" eb="5">
      <t>ジッピ</t>
    </rPh>
    <rPh sb="5" eb="7">
      <t>ベンショウ</t>
    </rPh>
    <phoneticPr fontId="2"/>
  </si>
  <si>
    <t>月　　日</t>
    <rPh sb="0" eb="1">
      <t>ツキ</t>
    </rPh>
    <rPh sb="3" eb="4">
      <t>ヒ</t>
    </rPh>
    <phoneticPr fontId="2"/>
  </si>
  <si>
    <t>種 　別</t>
    <rPh sb="0" eb="1">
      <t>タネ</t>
    </rPh>
    <rPh sb="3" eb="4">
      <t>ベツ</t>
    </rPh>
    <phoneticPr fontId="2"/>
  </si>
  <si>
    <t>住所又は主たる事務所の所在地</t>
    <rPh sb="0" eb="2">
      <t>ジュウショ</t>
    </rPh>
    <rPh sb="2" eb="3">
      <t>マタ</t>
    </rPh>
    <rPh sb="4" eb="5">
      <t>シュ</t>
    </rPh>
    <rPh sb="7" eb="9">
      <t>ジム</t>
    </rPh>
    <rPh sb="9" eb="10">
      <t>ショ</t>
    </rPh>
    <rPh sb="11" eb="14">
      <t>ショザイチ</t>
    </rPh>
    <phoneticPr fontId="2"/>
  </si>
  <si>
    <t>職　　業</t>
    <rPh sb="0" eb="1">
      <t>ショク</t>
    </rPh>
    <rPh sb="3" eb="4">
      <t>ギョウ</t>
    </rPh>
    <phoneticPr fontId="2"/>
  </si>
  <si>
    <t>円</t>
    <rPh sb="0" eb="1">
      <t>エン</t>
    </rPh>
    <phoneticPr fontId="2"/>
  </si>
  <si>
    <t>金銭以外の支出の　　　　　見積の根拠</t>
    <rPh sb="0" eb="2">
      <t>キンセン</t>
    </rPh>
    <rPh sb="2" eb="4">
      <t>イガイ</t>
    </rPh>
    <rPh sb="5" eb="6">
      <t>シ</t>
    </rPh>
    <rPh sb="6" eb="7">
      <t>デ</t>
    </rPh>
    <rPh sb="13" eb="15">
      <t>ミツ</t>
    </rPh>
    <rPh sb="16" eb="18">
      <t>コンキョ</t>
    </rPh>
    <phoneticPr fontId="2"/>
  </si>
  <si>
    <t>月</t>
    <rPh sb="0" eb="1">
      <t>ツキ</t>
    </rPh>
    <phoneticPr fontId="2"/>
  </si>
  <si>
    <t>日から</t>
    <rPh sb="0" eb="1">
      <t>ニチ</t>
    </rPh>
    <phoneticPr fontId="2"/>
  </si>
  <si>
    <t>日まで</t>
    <rPh sb="0" eb="1">
      <t>ニチ</t>
    </rPh>
    <phoneticPr fontId="2"/>
  </si>
  <si>
    <t>住   所</t>
    <rPh sb="0" eb="1">
      <t>ジュウ</t>
    </rPh>
    <rPh sb="4" eb="5">
      <t>ショ</t>
    </rPh>
    <phoneticPr fontId="2"/>
  </si>
  <si>
    <t>氏   名</t>
    <rPh sb="0" eb="1">
      <t>シ</t>
    </rPh>
    <rPh sb="4" eb="5">
      <t>メイ</t>
    </rPh>
    <phoneticPr fontId="2"/>
  </si>
  <si>
    <t>金銭以外の支出の　　　　　　　　　　　　　見積の根拠</t>
    <rPh sb="0" eb="2">
      <t>キンセン</t>
    </rPh>
    <rPh sb="2" eb="4">
      <t>イガイ</t>
    </rPh>
    <rPh sb="5" eb="6">
      <t>シ</t>
    </rPh>
    <rPh sb="6" eb="7">
      <t>デ</t>
    </rPh>
    <rPh sb="21" eb="23">
      <t>ミツ</t>
    </rPh>
    <rPh sb="24" eb="26">
      <t>コンキョ</t>
    </rPh>
    <phoneticPr fontId="2"/>
  </si>
  <si>
    <t xml:space="preserve"> （内訳）ポスター作成経費</t>
    <rPh sb="2" eb="4">
      <t>ウチワケ</t>
    </rPh>
    <rPh sb="9" eb="11">
      <t>サクセイ</t>
    </rPh>
    <rPh sb="11" eb="13">
      <t>ケイヒ</t>
    </rPh>
    <phoneticPr fontId="2"/>
  </si>
  <si>
    <t>金銭以外の寄附及び                          その他の収入の見積の根拠</t>
    <rPh sb="0" eb="2">
      <t>キンセン</t>
    </rPh>
    <rPh sb="2" eb="4">
      <t>イガイ</t>
    </rPh>
    <rPh sb="5" eb="7">
      <t>キフ</t>
    </rPh>
    <rPh sb="7" eb="8">
      <t>オヨ</t>
    </rPh>
    <rPh sb="37" eb="38">
      <t>タ</t>
    </rPh>
    <rPh sb="39" eb="40">
      <t>オサム</t>
    </rPh>
    <rPh sb="40" eb="41">
      <t>イリ</t>
    </rPh>
    <rPh sb="42" eb="44">
      <t>ミツ</t>
    </rPh>
    <rPh sb="45" eb="47">
      <t>コンキョ</t>
    </rPh>
    <phoneticPr fontId="2"/>
  </si>
  <si>
    <t>公費負担                  相当額</t>
    <rPh sb="0" eb="2">
      <t>コウヒ</t>
    </rPh>
    <rPh sb="2" eb="4">
      <t>フタン</t>
    </rPh>
    <rPh sb="22" eb="23">
      <t>ソウ</t>
    </rPh>
    <rPh sb="23" eb="24">
      <t>トウ</t>
    </rPh>
    <rPh sb="24" eb="25">
      <t>ガク</t>
    </rPh>
    <phoneticPr fontId="2"/>
  </si>
  <si>
    <t>円</t>
    <rPh sb="0" eb="1">
      <t>エン</t>
    </rPh>
    <phoneticPr fontId="2"/>
  </si>
  <si>
    <t>　枚</t>
    <rPh sb="1" eb="2">
      <t>マイ</t>
    </rPh>
    <phoneticPr fontId="2"/>
  </si>
  <si>
    <r>
      <t>　支出の部</t>
    </r>
    <r>
      <rPr>
        <sz val="12"/>
        <color rgb="FFFF0000"/>
        <rFont val="ＭＳ Ｐ明朝"/>
        <family val="1"/>
        <charset val="128"/>
      </rPr>
      <t>　</t>
    </r>
    <r>
      <rPr>
        <b/>
        <sz val="12"/>
        <color rgb="FFFF0000"/>
        <rFont val="ＭＳ Ｐ明朝"/>
        <family val="1"/>
        <charset val="128"/>
      </rPr>
      <t>【通信費】</t>
    </r>
    <rPh sb="1" eb="3">
      <t>シシュツ</t>
    </rPh>
    <rPh sb="4" eb="5">
      <t>ブ</t>
    </rPh>
    <rPh sb="7" eb="9">
      <t>ツウシン</t>
    </rPh>
    <rPh sb="9" eb="10">
      <t>ヒ</t>
    </rPh>
    <phoneticPr fontId="2"/>
  </si>
  <si>
    <r>
      <t>　支出の部　</t>
    </r>
    <r>
      <rPr>
        <b/>
        <sz val="12"/>
        <color rgb="FFFF0000"/>
        <rFont val="ＭＳ Ｐ明朝"/>
        <family val="1"/>
        <charset val="128"/>
      </rPr>
      <t>【交通費】</t>
    </r>
    <rPh sb="1" eb="3">
      <t>シシュツ</t>
    </rPh>
    <rPh sb="4" eb="5">
      <t>ブ</t>
    </rPh>
    <rPh sb="7" eb="10">
      <t>コウツウヒ</t>
    </rPh>
    <phoneticPr fontId="2"/>
  </si>
  <si>
    <t>　円</t>
    <rPh sb="1" eb="2">
      <t>エン</t>
    </rPh>
    <phoneticPr fontId="2"/>
  </si>
  <si>
    <r>
      <t>　支出の部</t>
    </r>
    <r>
      <rPr>
        <sz val="12"/>
        <color rgb="FFFF0000"/>
        <rFont val="ＭＳ Ｐ明朝"/>
        <family val="1"/>
        <charset val="128"/>
      </rPr>
      <t>　</t>
    </r>
    <r>
      <rPr>
        <b/>
        <sz val="12"/>
        <color rgb="FFFF0000"/>
        <rFont val="ＭＳ Ｐ明朝"/>
        <family val="1"/>
        <charset val="128"/>
      </rPr>
      <t>【印刷費】</t>
    </r>
    <rPh sb="1" eb="3">
      <t>シシュツ</t>
    </rPh>
    <rPh sb="4" eb="5">
      <t>ブ</t>
    </rPh>
    <rPh sb="7" eb="9">
      <t>インサツ</t>
    </rPh>
    <rPh sb="9" eb="10">
      <t>ヒ</t>
    </rPh>
    <phoneticPr fontId="2"/>
  </si>
  <si>
    <r>
      <t>　支出の部</t>
    </r>
    <r>
      <rPr>
        <sz val="12"/>
        <color rgb="FFFF0000"/>
        <rFont val="ＭＳ Ｐ明朝"/>
        <family val="1"/>
        <charset val="128"/>
      </rPr>
      <t>　</t>
    </r>
    <r>
      <rPr>
        <b/>
        <sz val="12"/>
        <color rgb="FFFF0000"/>
        <rFont val="ＭＳ Ｐ明朝"/>
        <family val="1"/>
        <charset val="128"/>
      </rPr>
      <t>【広告費】</t>
    </r>
    <rPh sb="1" eb="3">
      <t>シシュツ</t>
    </rPh>
    <rPh sb="4" eb="5">
      <t>ブ</t>
    </rPh>
    <rPh sb="7" eb="9">
      <t>コウコク</t>
    </rPh>
    <rPh sb="9" eb="10">
      <t>ヒ</t>
    </rPh>
    <phoneticPr fontId="2"/>
  </si>
  <si>
    <r>
      <t>　支出の部</t>
    </r>
    <r>
      <rPr>
        <sz val="12"/>
        <color rgb="FFFF0000"/>
        <rFont val="ＭＳ Ｐ明朝"/>
        <family val="1"/>
        <charset val="128"/>
      </rPr>
      <t>　</t>
    </r>
    <r>
      <rPr>
        <b/>
        <sz val="12"/>
        <color rgb="FFFF0000"/>
        <rFont val="ＭＳ Ｐ明朝"/>
        <family val="1"/>
        <charset val="128"/>
      </rPr>
      <t>【文具費】</t>
    </r>
    <rPh sb="1" eb="3">
      <t>シシュツ</t>
    </rPh>
    <rPh sb="4" eb="5">
      <t>ブ</t>
    </rPh>
    <rPh sb="7" eb="9">
      <t>ブング</t>
    </rPh>
    <rPh sb="9" eb="10">
      <t>ヒ</t>
    </rPh>
    <phoneticPr fontId="2"/>
  </si>
  <si>
    <r>
      <t>　支出の部</t>
    </r>
    <r>
      <rPr>
        <b/>
        <sz val="12"/>
        <color rgb="FFFF0000"/>
        <rFont val="ＭＳ Ｐ明朝"/>
        <family val="1"/>
        <charset val="128"/>
      </rPr>
      <t>　【休泊費】</t>
    </r>
    <rPh sb="1" eb="3">
      <t>シシュツ</t>
    </rPh>
    <rPh sb="4" eb="5">
      <t>ブ</t>
    </rPh>
    <rPh sb="7" eb="8">
      <t>キュウ</t>
    </rPh>
    <rPh sb="8" eb="9">
      <t>ハク</t>
    </rPh>
    <rPh sb="9" eb="10">
      <t>ヒ</t>
    </rPh>
    <phoneticPr fontId="2"/>
  </si>
  <si>
    <t>職　　 業</t>
    <rPh sb="0" eb="1">
      <t>ショク</t>
    </rPh>
    <rPh sb="4" eb="5">
      <t>ギョウ</t>
    </rPh>
    <phoneticPr fontId="2"/>
  </si>
  <si>
    <t>1回目提出</t>
    <rPh sb="1" eb="3">
      <t>カイメ</t>
    </rPh>
    <rPh sb="3" eb="5">
      <t>テイシュツ</t>
    </rPh>
    <phoneticPr fontId="2"/>
  </si>
  <si>
    <t>2回目提出</t>
    <rPh sb="1" eb="3">
      <t>カイメ</t>
    </rPh>
    <rPh sb="3" eb="5">
      <t>テイシュツ</t>
    </rPh>
    <phoneticPr fontId="2"/>
  </si>
  <si>
    <t>3回目提出</t>
    <rPh sb="1" eb="3">
      <t>カイメ</t>
    </rPh>
    <rPh sb="3" eb="5">
      <t>テイシュツ</t>
    </rPh>
    <phoneticPr fontId="2"/>
  </si>
  <si>
    <t>4回目提出</t>
    <rPh sb="1" eb="3">
      <t>カイメ</t>
    </rPh>
    <rPh sb="3" eb="5">
      <t>テイシュツ</t>
    </rPh>
    <phoneticPr fontId="2"/>
  </si>
  <si>
    <t>（第１回）</t>
    <rPh sb="1" eb="2">
      <t>ダイ</t>
    </rPh>
    <rPh sb="3" eb="4">
      <t>カイ</t>
    </rPh>
    <phoneticPr fontId="2"/>
  </si>
  <si>
    <t>（第４回）</t>
    <rPh sb="1" eb="2">
      <t>ダイ</t>
    </rPh>
    <rPh sb="3" eb="4">
      <t>カイ</t>
    </rPh>
    <phoneticPr fontId="2"/>
  </si>
  <si>
    <t>（第３回）</t>
    <rPh sb="1" eb="2">
      <t>ダイ</t>
    </rPh>
    <rPh sb="3" eb="4">
      <t>カイ</t>
    </rPh>
    <phoneticPr fontId="2"/>
  </si>
  <si>
    <t>（第２回）</t>
    <rPh sb="1" eb="2">
      <t>ダイ</t>
    </rPh>
    <rPh sb="3" eb="4">
      <t>カイ</t>
    </rPh>
    <phoneticPr fontId="2"/>
  </si>
  <si>
    <t>（第２回）</t>
    <rPh sb="1" eb="2">
      <t>ダイ</t>
    </rPh>
    <rPh sb="3" eb="4">
      <t>カイ</t>
    </rPh>
    <phoneticPr fontId="2"/>
  </si>
  <si>
    <t>（第３回）</t>
    <rPh sb="1" eb="2">
      <t>ダイ</t>
    </rPh>
    <rPh sb="3" eb="4">
      <t>カイ</t>
    </rPh>
    <phoneticPr fontId="2"/>
  </si>
  <si>
    <t>（第４回）</t>
    <rPh sb="1" eb="2">
      <t>ダイ</t>
    </rPh>
    <rPh sb="3" eb="4">
      <t>カイ</t>
    </rPh>
    <phoneticPr fontId="2"/>
  </si>
  <si>
    <t>（第１回）</t>
    <rPh sb="1" eb="2">
      <t>ダイ</t>
    </rPh>
    <rPh sb="3" eb="4">
      <t>カイ</t>
    </rPh>
    <phoneticPr fontId="2"/>
  </si>
  <si>
    <t>（第２回）</t>
    <rPh sb="1" eb="2">
      <t>ダイ</t>
    </rPh>
    <rPh sb="3" eb="4">
      <t>カイ</t>
    </rPh>
    <phoneticPr fontId="2"/>
  </si>
  <si>
    <t xml:space="preserve"> 収入の部においては、一件１万円を超えるものについては各件ごとに記載し、一件１万円以下のものについては種別ごとに各収入日における合計額を一欄に記載するものとする。</t>
    <rPh sb="1" eb="3">
      <t>シュウニュウ</t>
    </rPh>
    <rPh sb="4" eb="5">
      <t>ブ</t>
    </rPh>
    <rPh sb="11" eb="12">
      <t>１</t>
    </rPh>
    <rPh sb="12" eb="13">
      <t>ケン</t>
    </rPh>
    <rPh sb="14" eb="16">
      <t>マンエン</t>
    </rPh>
    <rPh sb="17" eb="18">
      <t>コ</t>
    </rPh>
    <rPh sb="27" eb="28">
      <t>カク</t>
    </rPh>
    <rPh sb="28" eb="29">
      <t>ケン</t>
    </rPh>
    <rPh sb="32" eb="34">
      <t>キサイ</t>
    </rPh>
    <rPh sb="36" eb="37">
      <t>１</t>
    </rPh>
    <rPh sb="37" eb="38">
      <t>ケン</t>
    </rPh>
    <rPh sb="39" eb="41">
      <t>マンエン</t>
    </rPh>
    <rPh sb="41" eb="43">
      <t>イカ</t>
    </rPh>
    <rPh sb="51" eb="53">
      <t>シュベツ</t>
    </rPh>
    <rPh sb="56" eb="57">
      <t>カク</t>
    </rPh>
    <rPh sb="57" eb="59">
      <t>シュウニュウ</t>
    </rPh>
    <rPh sb="59" eb="60">
      <t>ヒ</t>
    </rPh>
    <phoneticPr fontId="2"/>
  </si>
  <si>
    <t>　 なお、寄附については、一件１万円以下のものについても必要に応じて各件ごとに記載してさしつかえない。</t>
    <rPh sb="5" eb="7">
      <t>キフ</t>
    </rPh>
    <rPh sb="13" eb="14">
      <t>１</t>
    </rPh>
    <rPh sb="14" eb="15">
      <t>ケン</t>
    </rPh>
    <rPh sb="16" eb="18">
      <t>マンエン</t>
    </rPh>
    <rPh sb="18" eb="20">
      <t>イカ</t>
    </rPh>
    <rPh sb="28" eb="30">
      <t>ヒツヨウ</t>
    </rPh>
    <rPh sb="31" eb="32">
      <t>オウ</t>
    </rPh>
    <rPh sb="34" eb="35">
      <t>カク</t>
    </rPh>
    <rPh sb="35" eb="36">
      <t>ケン</t>
    </rPh>
    <rPh sb="39" eb="41">
      <t>キサイ</t>
    </rPh>
    <phoneticPr fontId="2"/>
  </si>
  <si>
    <r>
      <t xml:space="preserve"> 収入の部中「種別」欄には、「</t>
    </r>
    <r>
      <rPr>
        <sz val="9"/>
        <rFont val="ＭＳ ゴシック"/>
        <family val="3"/>
        <charset val="128"/>
      </rPr>
      <t>寄附金</t>
    </r>
    <r>
      <rPr>
        <sz val="9"/>
        <rFont val="ＭＳ Ｐ明朝"/>
        <family val="1"/>
        <charset val="128"/>
      </rPr>
      <t>」、「</t>
    </r>
    <r>
      <rPr>
        <sz val="9"/>
        <rFont val="ＭＳ ゴシック"/>
        <family val="3"/>
        <charset val="128"/>
      </rPr>
      <t>その他の収入</t>
    </r>
    <r>
      <rPr>
        <sz val="9"/>
        <rFont val="ＭＳ Ｐ明朝"/>
        <family val="1"/>
        <charset val="128"/>
      </rPr>
      <t>」の区別を明記するものとする。</t>
    </r>
    <rPh sb="1" eb="3">
      <t>シュウニュウ</t>
    </rPh>
    <rPh sb="4" eb="5">
      <t>ブ</t>
    </rPh>
    <rPh sb="5" eb="6">
      <t>ナカ</t>
    </rPh>
    <rPh sb="7" eb="9">
      <t>シュベツ</t>
    </rPh>
    <rPh sb="10" eb="11">
      <t>ラン</t>
    </rPh>
    <rPh sb="15" eb="17">
      <t>キフ</t>
    </rPh>
    <rPh sb="17" eb="18">
      <t>キン</t>
    </rPh>
    <rPh sb="23" eb="24">
      <t>タ</t>
    </rPh>
    <rPh sb="25" eb="27">
      <t>シュウニュウ</t>
    </rPh>
    <rPh sb="29" eb="31">
      <t>クベツ</t>
    </rPh>
    <rPh sb="32" eb="34">
      <t>メイキ</t>
    </rPh>
    <phoneticPr fontId="2"/>
  </si>
  <si>
    <r>
      <t xml:space="preserve"> 支出の部中「区分」欄には、「</t>
    </r>
    <r>
      <rPr>
        <sz val="9"/>
        <rFont val="ＭＳ ゴシック"/>
        <family val="3"/>
        <charset val="128"/>
      </rPr>
      <t>立候補準備</t>
    </r>
    <r>
      <rPr>
        <sz val="9"/>
        <rFont val="ＭＳ Ｐ明朝"/>
        <family val="1"/>
        <charset val="128"/>
      </rPr>
      <t>」のために支出した費用と「</t>
    </r>
    <r>
      <rPr>
        <sz val="9"/>
        <rFont val="ＭＳ ゴシック"/>
        <family val="3"/>
        <charset val="128"/>
      </rPr>
      <t>選挙運動</t>
    </r>
    <r>
      <rPr>
        <sz val="9"/>
        <rFont val="ＭＳ Ｐ明朝"/>
        <family val="1"/>
        <charset val="128"/>
      </rPr>
      <t>」のために支出した費用との区別を明記するものとする。</t>
    </r>
    <rPh sb="1" eb="3">
      <t>シシュツ</t>
    </rPh>
    <rPh sb="4" eb="5">
      <t>ブ</t>
    </rPh>
    <rPh sb="5" eb="6">
      <t>ナカ</t>
    </rPh>
    <rPh sb="7" eb="9">
      <t>クブン</t>
    </rPh>
    <rPh sb="10" eb="11">
      <t>ラン</t>
    </rPh>
    <rPh sb="15" eb="18">
      <t>リッコウホ</t>
    </rPh>
    <rPh sb="18" eb="20">
      <t>ジュンビ</t>
    </rPh>
    <rPh sb="25" eb="27">
      <t>シシュツ</t>
    </rPh>
    <rPh sb="29" eb="31">
      <t>ヒヨウ</t>
    </rPh>
    <rPh sb="33" eb="35">
      <t>センキョ</t>
    </rPh>
    <rPh sb="35" eb="37">
      <t>ウンドウ</t>
    </rPh>
    <rPh sb="42" eb="44">
      <t>シシュツ</t>
    </rPh>
    <rPh sb="46" eb="48">
      <t>ヒヨウ</t>
    </rPh>
    <rPh sb="50" eb="52">
      <t>クベツ</t>
    </rPh>
    <rPh sb="53" eb="55">
      <t>メイキ</t>
    </rPh>
    <phoneticPr fontId="2"/>
  </si>
  <si>
    <t xml:space="preserve"> 支出の部中「支出のうち公費負担相当額」欄には、選挙運動にかかる公費負担相当額を記載するものとする。</t>
    <rPh sb="1" eb="3">
      <t>シシュツ</t>
    </rPh>
    <rPh sb="4" eb="5">
      <t>ブ</t>
    </rPh>
    <rPh sb="5" eb="6">
      <t>チュウ</t>
    </rPh>
    <rPh sb="7" eb="9">
      <t>シシュツ</t>
    </rPh>
    <rPh sb="12" eb="14">
      <t>コウヒ</t>
    </rPh>
    <rPh sb="14" eb="16">
      <t>フタン</t>
    </rPh>
    <rPh sb="16" eb="18">
      <t>ソウトウ</t>
    </rPh>
    <rPh sb="18" eb="19">
      <t>ガク</t>
    </rPh>
    <rPh sb="20" eb="21">
      <t>ラン</t>
    </rPh>
    <rPh sb="24" eb="26">
      <t>センキョ</t>
    </rPh>
    <rPh sb="26" eb="28">
      <t>ウンドウ</t>
    </rPh>
    <rPh sb="32" eb="34">
      <t>コウヒ</t>
    </rPh>
    <rPh sb="34" eb="36">
      <t>フタン</t>
    </rPh>
    <rPh sb="36" eb="38">
      <t>ソウトウ</t>
    </rPh>
    <rPh sb="38" eb="39">
      <t>ガク</t>
    </rPh>
    <rPh sb="40" eb="42">
      <t>キサイ</t>
    </rPh>
    <phoneticPr fontId="2"/>
  </si>
  <si>
    <t xml:space="preserve"> ただし、各項目において二以上の契約がある場合には、契約ごとに欄を追加して記載するものとする。</t>
    <rPh sb="5" eb="8">
      <t>カクコウモク</t>
    </rPh>
    <rPh sb="12" eb="15">
      <t>ニイジョウ</t>
    </rPh>
    <rPh sb="16" eb="18">
      <t>ケイヤク</t>
    </rPh>
    <rPh sb="21" eb="23">
      <t>バアイ</t>
    </rPh>
    <rPh sb="26" eb="28">
      <t>ケイヤク</t>
    </rPh>
    <rPh sb="31" eb="32">
      <t>ラン</t>
    </rPh>
    <rPh sb="33" eb="35">
      <t>ツイカ</t>
    </rPh>
    <rPh sb="37" eb="39">
      <t>キサイ</t>
    </rPh>
    <phoneticPr fontId="2"/>
  </si>
  <si>
    <t xml:space="preserve"> 精算届出後の報告書にあっては、「収入の部」「支出の部」ともに前回報告した金額をあわせて総額の欄に記入するものとする。</t>
    <rPh sb="1" eb="3">
      <t>セイサン</t>
    </rPh>
    <rPh sb="3" eb="5">
      <t>トドケデ</t>
    </rPh>
    <rPh sb="5" eb="6">
      <t>ゴ</t>
    </rPh>
    <rPh sb="7" eb="9">
      <t>ホウコク</t>
    </rPh>
    <rPh sb="9" eb="10">
      <t>ショ</t>
    </rPh>
    <rPh sb="17" eb="19">
      <t>シュウニュウ</t>
    </rPh>
    <rPh sb="20" eb="21">
      <t>ブ</t>
    </rPh>
    <rPh sb="23" eb="25">
      <t>シシュツ</t>
    </rPh>
    <rPh sb="26" eb="27">
      <t>ブ</t>
    </rPh>
    <rPh sb="31" eb="33">
      <t>ゼンカイ</t>
    </rPh>
    <rPh sb="33" eb="35">
      <t>ホウコク</t>
    </rPh>
    <rPh sb="37" eb="39">
      <t>キンガク</t>
    </rPh>
    <rPh sb="44" eb="46">
      <t>ソウガク</t>
    </rPh>
    <rPh sb="47" eb="48">
      <t>ラン</t>
    </rPh>
    <rPh sb="49" eb="51">
      <t>キニュウ</t>
    </rPh>
    <phoneticPr fontId="2"/>
  </si>
  <si>
    <t xml:space="preserve"> 収入の部の記載については、会計帳簿の収入簿の２から６までの例により、支出の部の記載については、同支出簿の３から７までの例によるものとする。</t>
    <rPh sb="1" eb="3">
      <t>シュウニュウ</t>
    </rPh>
    <rPh sb="4" eb="5">
      <t>ブ</t>
    </rPh>
    <rPh sb="6" eb="8">
      <t>キサイ</t>
    </rPh>
    <rPh sb="14" eb="16">
      <t>カイケイ</t>
    </rPh>
    <rPh sb="16" eb="18">
      <t>チョウボ</t>
    </rPh>
    <rPh sb="19" eb="21">
      <t>シュウニュウ</t>
    </rPh>
    <rPh sb="21" eb="22">
      <t>ボ</t>
    </rPh>
    <rPh sb="30" eb="31">
      <t>レイ</t>
    </rPh>
    <rPh sb="35" eb="37">
      <t>シシュツ</t>
    </rPh>
    <rPh sb="38" eb="39">
      <t>ブ</t>
    </rPh>
    <rPh sb="40" eb="42">
      <t>キサイ</t>
    </rPh>
    <rPh sb="48" eb="49">
      <t>ドウ</t>
    </rPh>
    <rPh sb="49" eb="51">
      <t>シシュツ</t>
    </rPh>
    <rPh sb="51" eb="52">
      <t>ボ</t>
    </rPh>
    <rPh sb="60" eb="61">
      <t>レイ</t>
    </rPh>
    <phoneticPr fontId="2"/>
  </si>
  <si>
    <t>金銭以外の支出の　　   　　見積の根拠</t>
    <rPh sb="0" eb="2">
      <t>キンセン</t>
    </rPh>
    <rPh sb="2" eb="4">
      <t>イガイ</t>
    </rPh>
    <rPh sb="5" eb="6">
      <t>シ</t>
    </rPh>
    <rPh sb="6" eb="7">
      <t>デ</t>
    </rPh>
    <rPh sb="15" eb="17">
      <t>ミツ</t>
    </rPh>
    <rPh sb="18" eb="20">
      <t>コンキョ</t>
    </rPh>
    <phoneticPr fontId="2"/>
  </si>
  <si>
    <t>（第１回の②）</t>
    <rPh sb="1" eb="2">
      <t>ダイ</t>
    </rPh>
    <rPh sb="3" eb="4">
      <t>カイ</t>
    </rPh>
    <phoneticPr fontId="2"/>
  </si>
  <si>
    <t>（第１回の①）</t>
    <rPh sb="1" eb="2">
      <t>ダイ</t>
    </rPh>
    <rPh sb="3" eb="4">
      <t>カイ</t>
    </rPh>
    <phoneticPr fontId="2"/>
  </si>
  <si>
    <t>1回目提出1枚目</t>
    <rPh sb="1" eb="3">
      <t>カイメ</t>
    </rPh>
    <rPh sb="3" eb="5">
      <t>テイシュツ</t>
    </rPh>
    <rPh sb="6" eb="8">
      <t>マイメ</t>
    </rPh>
    <phoneticPr fontId="2"/>
  </si>
  <si>
    <t>1回目提出2枚目</t>
    <rPh sb="1" eb="3">
      <t>カイメ</t>
    </rPh>
    <rPh sb="3" eb="5">
      <t>テイシュツ</t>
    </rPh>
    <rPh sb="6" eb="8">
      <t>マイメ</t>
    </rPh>
    <phoneticPr fontId="2"/>
  </si>
  <si>
    <t>①</t>
    <phoneticPr fontId="2"/>
  </si>
  <si>
    <t>②</t>
    <phoneticPr fontId="2"/>
  </si>
  <si>
    <t>　金銭以外の支出の　　　　　見積の根拠</t>
    <rPh sb="1" eb="3">
      <t>キンセン</t>
    </rPh>
    <rPh sb="3" eb="5">
      <t>イガイ</t>
    </rPh>
    <rPh sb="6" eb="7">
      <t>シ</t>
    </rPh>
    <rPh sb="7" eb="8">
      <t>デ</t>
    </rPh>
    <rPh sb="14" eb="16">
      <t>ミツ</t>
    </rPh>
    <rPh sb="17" eb="19">
      <t>コンキョ</t>
    </rPh>
    <phoneticPr fontId="2"/>
  </si>
  <si>
    <t>金銭以外の支出の　　　　　　見積の根拠</t>
    <rPh sb="0" eb="2">
      <t>キンセン</t>
    </rPh>
    <rPh sb="2" eb="4">
      <t>イガイ</t>
    </rPh>
    <rPh sb="5" eb="6">
      <t>シ</t>
    </rPh>
    <rPh sb="6" eb="7">
      <t>デ</t>
    </rPh>
    <rPh sb="14" eb="16">
      <t>ミツ</t>
    </rPh>
    <rPh sb="17" eb="19">
      <t>コンキョ</t>
    </rPh>
    <phoneticPr fontId="2"/>
  </si>
  <si>
    <t>①</t>
    <phoneticPr fontId="2"/>
  </si>
  <si>
    <t>③</t>
    <phoneticPr fontId="2"/>
  </si>
  <si>
    <t>⑤</t>
    <phoneticPr fontId="2"/>
  </si>
  <si>
    <r>
      <t>　支出の部</t>
    </r>
    <r>
      <rPr>
        <sz val="12"/>
        <color rgb="FFFF0000"/>
        <rFont val="ＭＳ Ｐ明朝"/>
        <family val="1"/>
        <charset val="128"/>
      </rPr>
      <t>　</t>
    </r>
    <r>
      <rPr>
        <b/>
        <sz val="12"/>
        <color rgb="FFFF0000"/>
        <rFont val="ＭＳ Ｐ明朝"/>
        <family val="1"/>
        <charset val="128"/>
      </rPr>
      <t>【家屋費（選挙事務所費）】</t>
    </r>
    <rPh sb="1" eb="3">
      <t>シシュツ</t>
    </rPh>
    <rPh sb="4" eb="5">
      <t>ブ</t>
    </rPh>
    <rPh sb="7" eb="9">
      <t>カオク</t>
    </rPh>
    <rPh sb="9" eb="10">
      <t>ヒ</t>
    </rPh>
    <rPh sb="11" eb="13">
      <t>センキョ</t>
    </rPh>
    <rPh sb="13" eb="15">
      <t>ジム</t>
    </rPh>
    <rPh sb="15" eb="16">
      <t>ショ</t>
    </rPh>
    <rPh sb="16" eb="17">
      <t>ヒ</t>
    </rPh>
    <phoneticPr fontId="2"/>
  </si>
  <si>
    <r>
      <t>　支出の部</t>
    </r>
    <r>
      <rPr>
        <sz val="12"/>
        <color rgb="FFFF0000"/>
        <rFont val="ＭＳ Ｐ明朝"/>
        <family val="1"/>
        <charset val="128"/>
      </rPr>
      <t>　</t>
    </r>
    <r>
      <rPr>
        <b/>
        <sz val="12"/>
        <color rgb="FFFF0000"/>
        <rFont val="ＭＳ Ｐ明朝"/>
        <family val="1"/>
        <charset val="128"/>
      </rPr>
      <t>【家屋費（集合会場費）】</t>
    </r>
    <rPh sb="1" eb="3">
      <t>シシュツ</t>
    </rPh>
    <rPh sb="4" eb="5">
      <t>ブ</t>
    </rPh>
    <rPh sb="7" eb="9">
      <t>カオク</t>
    </rPh>
    <rPh sb="9" eb="10">
      <t>ヒ</t>
    </rPh>
    <rPh sb="11" eb="13">
      <t>シュウゴウ</t>
    </rPh>
    <rPh sb="13" eb="15">
      <t>カイジョウ</t>
    </rPh>
    <rPh sb="15" eb="16">
      <t>ヒ</t>
    </rPh>
    <phoneticPr fontId="2"/>
  </si>
  <si>
    <t>⑥</t>
    <phoneticPr fontId="2"/>
  </si>
  <si>
    <t>⑥</t>
    <phoneticPr fontId="2"/>
  </si>
  <si>
    <t>⑦</t>
    <phoneticPr fontId="2"/>
  </si>
  <si>
    <t>円</t>
    <rPh sb="0" eb="1">
      <t>エン</t>
    </rPh>
    <phoneticPr fontId="2"/>
  </si>
  <si>
    <r>
      <t>小計</t>
    </r>
    <r>
      <rPr>
        <sz val="9"/>
        <rFont val="ＭＳ Ｐ明朝"/>
        <family val="1"/>
        <charset val="128"/>
      </rPr>
      <t>①+②</t>
    </r>
    <rPh sb="0" eb="1">
      <t>ショウ</t>
    </rPh>
    <rPh sb="1" eb="2">
      <t>ケイ</t>
    </rPh>
    <phoneticPr fontId="2"/>
  </si>
  <si>
    <t>⑧</t>
    <phoneticPr fontId="2"/>
  </si>
  <si>
    <t>選 挙 運 動</t>
    <rPh sb="0" eb="1">
      <t>セン</t>
    </rPh>
    <rPh sb="2" eb="3">
      <t>コゾル</t>
    </rPh>
    <rPh sb="4" eb="5">
      <t>ウン</t>
    </rPh>
    <rPh sb="6" eb="7">
      <t>ドウ</t>
    </rPh>
    <phoneticPr fontId="2"/>
  </si>
  <si>
    <t>寄　　附</t>
    <rPh sb="0" eb="1">
      <t>ヨ</t>
    </rPh>
    <rPh sb="3" eb="4">
      <t>フ</t>
    </rPh>
    <phoneticPr fontId="2"/>
  </si>
  <si>
    <t>⑨</t>
    <phoneticPr fontId="2"/>
  </si>
  <si>
    <t>（第 １ 回分）</t>
    <rPh sb="1" eb="2">
      <t>ダイ</t>
    </rPh>
    <rPh sb="5" eb="7">
      <t>カイブン</t>
    </rPh>
    <phoneticPr fontId="2"/>
  </si>
  <si>
    <t>（第 ４ 回分）</t>
    <rPh sb="1" eb="2">
      <t>ダイ</t>
    </rPh>
    <rPh sb="5" eb="7">
      <t>カイブン</t>
    </rPh>
    <phoneticPr fontId="2"/>
  </si>
  <si>
    <t>（第 ３ 回分）</t>
    <rPh sb="1" eb="2">
      <t>ダイ</t>
    </rPh>
    <rPh sb="5" eb="7">
      <t>カイブン</t>
    </rPh>
    <phoneticPr fontId="2"/>
  </si>
  <si>
    <t>（第 ２ 回分）</t>
    <rPh sb="1" eb="2">
      <t>ダイ</t>
    </rPh>
    <rPh sb="5" eb="7">
      <t>カイブン</t>
    </rPh>
    <phoneticPr fontId="2"/>
  </si>
  <si>
    <t>⑩</t>
    <phoneticPr fontId="2"/>
  </si>
  <si>
    <t>⑪</t>
    <phoneticPr fontId="2"/>
  </si>
  <si>
    <t>①</t>
    <phoneticPr fontId="2"/>
  </si>
  <si>
    <t>①</t>
    <phoneticPr fontId="2"/>
  </si>
  <si>
    <t>②</t>
    <phoneticPr fontId="2"/>
  </si>
  <si>
    <t>③</t>
    <phoneticPr fontId="2"/>
  </si>
  <si>
    <t>④</t>
    <phoneticPr fontId="2"/>
  </si>
  <si>
    <t>領収書等を徴し難い事情があった支出の明細書</t>
    <rPh sb="0" eb="3">
      <t>リョウシュウショ</t>
    </rPh>
    <rPh sb="3" eb="4">
      <t>ナド</t>
    </rPh>
    <rPh sb="5" eb="6">
      <t>チョウ</t>
    </rPh>
    <rPh sb="7" eb="8">
      <t>ガタ</t>
    </rPh>
    <rPh sb="9" eb="11">
      <t>ジジョウ</t>
    </rPh>
    <rPh sb="15" eb="17">
      <t>シシュツ</t>
    </rPh>
    <rPh sb="18" eb="21">
      <t>メイサイショ</t>
    </rPh>
    <phoneticPr fontId="2"/>
  </si>
  <si>
    <t>支出の年月日</t>
    <rPh sb="0" eb="2">
      <t>シシュツ</t>
    </rPh>
    <rPh sb="3" eb="4">
      <t>ネン</t>
    </rPh>
    <rPh sb="4" eb="5">
      <t>ツキ</t>
    </rPh>
    <rPh sb="5" eb="6">
      <t>ヒ</t>
    </rPh>
    <phoneticPr fontId="2"/>
  </si>
  <si>
    <t>支出の金額</t>
    <rPh sb="0" eb="2">
      <t>シシュツ</t>
    </rPh>
    <rPh sb="3" eb="4">
      <t>キン</t>
    </rPh>
    <rPh sb="4" eb="5">
      <t>ガク</t>
    </rPh>
    <phoneticPr fontId="2"/>
  </si>
  <si>
    <t xml:space="preserve">円
</t>
    <rPh sb="0" eb="1">
      <t>エン</t>
    </rPh>
    <phoneticPr fontId="2"/>
  </si>
  <si>
    <t>　１</t>
    <phoneticPr fontId="2"/>
  </si>
  <si>
    <t>　２</t>
    <phoneticPr fontId="2"/>
  </si>
  <si>
    <t>公職の候補者</t>
    <rPh sb="0" eb="1">
      <t>コウ</t>
    </rPh>
    <rPh sb="1" eb="2">
      <t>ショク</t>
    </rPh>
    <rPh sb="3" eb="6">
      <t>コウホシャ</t>
    </rPh>
    <phoneticPr fontId="2"/>
  </si>
  <si>
    <t>住　所</t>
    <rPh sb="0" eb="1">
      <t>ジュウ</t>
    </rPh>
    <rPh sb="2" eb="3">
      <t>ショ</t>
    </rPh>
    <phoneticPr fontId="2"/>
  </si>
  <si>
    <t>氏　名</t>
    <rPh sb="0" eb="1">
      <t>シ</t>
    </rPh>
    <rPh sb="2" eb="3">
      <t>メイ</t>
    </rPh>
    <phoneticPr fontId="2"/>
  </si>
  <si>
    <t>　３</t>
    <phoneticPr fontId="2"/>
  </si>
  <si>
    <t>備考</t>
    <rPh sb="0" eb="2">
      <t>ビコウ</t>
    </rPh>
    <phoneticPr fontId="2"/>
  </si>
  <si>
    <t>「区分」の欄には、立候補準備のために要した費用及び選挙運動のために支出した費用の区別を明記するものとする。</t>
    <rPh sb="1" eb="3">
      <t>クブン</t>
    </rPh>
    <rPh sb="5" eb="6">
      <t>ラン</t>
    </rPh>
    <rPh sb="9" eb="12">
      <t>リッコウホ</t>
    </rPh>
    <rPh sb="12" eb="14">
      <t>ジュンビ</t>
    </rPh>
    <rPh sb="18" eb="19">
      <t>ヨウ</t>
    </rPh>
    <rPh sb="21" eb="23">
      <t>ヒヨウ</t>
    </rPh>
    <rPh sb="23" eb="24">
      <t>オヨ</t>
    </rPh>
    <rPh sb="25" eb="27">
      <t>センキョ</t>
    </rPh>
    <rPh sb="27" eb="29">
      <t>ウンドウ</t>
    </rPh>
    <rPh sb="33" eb="35">
      <t>シシュツ</t>
    </rPh>
    <rPh sb="37" eb="39">
      <t>ヒヨウ</t>
    </rPh>
    <rPh sb="40" eb="42">
      <t>クベツ</t>
    </rPh>
    <rPh sb="43" eb="45">
      <t>メイキ</t>
    </rPh>
    <phoneticPr fontId="2"/>
  </si>
  <si>
    <t>「支出の目的」の欄は、第三十号様式支出簿の備考中６の例により記載するものとする。</t>
    <rPh sb="1" eb="3">
      <t>シシュツ</t>
    </rPh>
    <rPh sb="4" eb="6">
      <t>モクテキ</t>
    </rPh>
    <rPh sb="8" eb="9">
      <t>ラン</t>
    </rPh>
    <rPh sb="11" eb="12">
      <t>ダイ</t>
    </rPh>
    <rPh sb="12" eb="15">
      <t>サンジュウゴウ</t>
    </rPh>
    <rPh sb="15" eb="17">
      <t>ヨウシキ</t>
    </rPh>
    <rPh sb="17" eb="19">
      <t>シシュツ</t>
    </rPh>
    <rPh sb="19" eb="20">
      <t>ボ</t>
    </rPh>
    <rPh sb="21" eb="23">
      <t>ビコウ</t>
    </rPh>
    <rPh sb="23" eb="24">
      <t>チュウ</t>
    </rPh>
    <rPh sb="26" eb="27">
      <t>レイ</t>
    </rPh>
    <rPh sb="30" eb="32">
      <t>キサイ</t>
    </rPh>
    <phoneticPr fontId="2"/>
  </si>
  <si>
    <t>金融機関の振込みを領収書の代わりとする場合には、この様式に記載の上、金融機関の振込みの写しを添付すること。</t>
    <rPh sb="0" eb="2">
      <t>キンユウ</t>
    </rPh>
    <rPh sb="2" eb="4">
      <t>キカン</t>
    </rPh>
    <rPh sb="5" eb="7">
      <t>フリコ</t>
    </rPh>
    <rPh sb="9" eb="12">
      <t>リョウシュウショ</t>
    </rPh>
    <rPh sb="13" eb="14">
      <t>カ</t>
    </rPh>
    <rPh sb="19" eb="21">
      <t>バアイ</t>
    </rPh>
    <rPh sb="26" eb="28">
      <t>ヨウシキ</t>
    </rPh>
    <rPh sb="29" eb="31">
      <t>キサイ</t>
    </rPh>
    <rPh sb="32" eb="33">
      <t>ウエ</t>
    </rPh>
    <rPh sb="34" eb="36">
      <t>キンユウ</t>
    </rPh>
    <rPh sb="36" eb="38">
      <t>キカン</t>
    </rPh>
    <rPh sb="39" eb="41">
      <t>フリコ</t>
    </rPh>
    <rPh sb="43" eb="44">
      <t>ウツ</t>
    </rPh>
    <rPh sb="46" eb="48">
      <t>テンプ</t>
    </rPh>
    <phoneticPr fontId="2"/>
  </si>
  <si>
    <t>⑪</t>
    <phoneticPr fontId="2"/>
  </si>
  <si>
    <t>　 　領収書その他の支出を証すべき書面を
　 　徴し難かった事情</t>
    <rPh sb="3" eb="6">
      <t>リョウシュウショ</t>
    </rPh>
    <rPh sb="8" eb="9">
      <t>タ</t>
    </rPh>
    <rPh sb="10" eb="12">
      <t>シシュツ</t>
    </rPh>
    <rPh sb="13" eb="14">
      <t>ショウ</t>
    </rPh>
    <rPh sb="17" eb="19">
      <t>ショメン</t>
    </rPh>
    <rPh sb="24" eb="25">
      <t>チョウ</t>
    </rPh>
    <rPh sb="26" eb="27">
      <t>ガタ</t>
    </rPh>
    <rPh sb="30" eb="32">
      <t>ジジョウ</t>
    </rPh>
    <phoneticPr fontId="2"/>
  </si>
  <si>
    <t>要約筆記者報酬</t>
    <rPh sb="0" eb="2">
      <t>ヨウヤク</t>
    </rPh>
    <rPh sb="2" eb="4">
      <t>ヒッキ</t>
    </rPh>
    <rPh sb="4" eb="5">
      <t>シャ</t>
    </rPh>
    <rPh sb="5" eb="7">
      <t>ホウシュウ</t>
    </rPh>
    <phoneticPr fontId="2"/>
  </si>
  <si>
    <t>要約筆記者実費弁償</t>
    <rPh sb="0" eb="2">
      <t>ヨウヤク</t>
    </rPh>
    <rPh sb="2" eb="4">
      <t>ヒッキ</t>
    </rPh>
    <rPh sb="4" eb="5">
      <t>シャ</t>
    </rPh>
    <rPh sb="5" eb="7">
      <t>ジッピ</t>
    </rPh>
    <rPh sb="7" eb="9">
      <t>ベンショウ</t>
    </rPh>
    <phoneticPr fontId="2"/>
  </si>
  <si>
    <t>令　和</t>
    <rPh sb="0" eb="1">
      <t>レイ</t>
    </rPh>
    <rPh sb="2" eb="3">
      <t>ワ</t>
    </rPh>
    <phoneticPr fontId="2"/>
  </si>
  <si>
    <t>出納責任者</t>
    <phoneticPr fontId="2"/>
  </si>
  <si>
    <t>（住　　所）</t>
    <rPh sb="1" eb="2">
      <t>ジュウ</t>
    </rPh>
    <rPh sb="4" eb="5">
      <t>ショ</t>
    </rPh>
    <phoneticPr fontId="2"/>
  </si>
  <si>
    <t>（氏　　名）</t>
    <rPh sb="1" eb="2">
      <t>ウジ</t>
    </rPh>
    <rPh sb="4" eb="5">
      <t>ナ</t>
    </rPh>
    <phoneticPr fontId="2"/>
  </si>
  <si>
    <t>８</t>
    <phoneticPr fontId="2"/>
  </si>
  <si>
    <t>ただし、出納責任者本人の署名その他の措置がある場合はこの限りではない。</t>
    <rPh sb="4" eb="6">
      <t>スイトウ</t>
    </rPh>
    <rPh sb="6" eb="9">
      <t>セキニンシャ</t>
    </rPh>
    <rPh sb="9" eb="11">
      <t>ホンニン</t>
    </rPh>
    <rPh sb="12" eb="14">
      <t>ショメイ</t>
    </rPh>
    <rPh sb="16" eb="17">
      <t>タ</t>
    </rPh>
    <rPh sb="18" eb="20">
      <t>ソチ</t>
    </rPh>
    <rPh sb="23" eb="25">
      <t>バアイ</t>
    </rPh>
    <rPh sb="28" eb="29">
      <t>カギ</t>
    </rPh>
    <phoneticPr fontId="2"/>
  </si>
  <si>
    <t>出納責任者本人が提出する場合にあつては本人確認書類の提示又は提出を、その代理人が提出する場合にあつては委任状の提示又は提出及び当該代理人の本人確認書類の提示又は提出を行うこと。</t>
    <rPh sb="76" eb="78">
      <t>テイジ</t>
    </rPh>
    <rPh sb="78" eb="79">
      <t>マタ</t>
    </rPh>
    <phoneticPr fontId="2"/>
  </si>
  <si>
    <t>○○　○○</t>
    <phoneticPr fontId="2"/>
  </si>
  <si>
    <t>□□　□□</t>
    <phoneticPr fontId="2"/>
  </si>
  <si>
    <t xml:space="preserve"> 収入の部中「参考｣欄には、選挙運動に係る公費負担相当額（ビラ、ポスターの作成にかかるものをいう。以下同じ）を記載するものとし、また、その他の参考となる事項を記載することができるものとする。</t>
    <rPh sb="1" eb="3">
      <t>シュウニュウ</t>
    </rPh>
    <rPh sb="4" eb="5">
      <t>ブ</t>
    </rPh>
    <rPh sb="5" eb="6">
      <t>チュウ</t>
    </rPh>
    <rPh sb="7" eb="9">
      <t>サンコウ</t>
    </rPh>
    <rPh sb="10" eb="11">
      <t>ラン</t>
    </rPh>
    <rPh sb="14" eb="16">
      <t>センキョ</t>
    </rPh>
    <rPh sb="16" eb="18">
      <t>ウンドウ</t>
    </rPh>
    <rPh sb="19" eb="20">
      <t>カカ</t>
    </rPh>
    <rPh sb="21" eb="23">
      <t>コウヒ</t>
    </rPh>
    <rPh sb="23" eb="25">
      <t>フタン</t>
    </rPh>
    <rPh sb="25" eb="27">
      <t>ソウトウ</t>
    </rPh>
    <rPh sb="27" eb="28">
      <t>ガク</t>
    </rPh>
    <rPh sb="37" eb="39">
      <t>サクセイ</t>
    </rPh>
    <rPh sb="49" eb="51">
      <t>イカ</t>
    </rPh>
    <rPh sb="51" eb="52">
      <t>オナ</t>
    </rPh>
    <rPh sb="55" eb="57">
      <t>キサイ</t>
    </rPh>
    <phoneticPr fontId="2"/>
  </si>
  <si>
    <t xml:space="preserve"> （内訳）ビラ作成経費</t>
    <rPh sb="2" eb="4">
      <t>ウチワケ</t>
    </rPh>
    <phoneticPr fontId="2"/>
  </si>
  <si>
    <t>ビラの作成</t>
    <rPh sb="3" eb="5">
      <t>サクセイ</t>
    </rPh>
    <phoneticPr fontId="2"/>
  </si>
  <si>
    <t>那賀町</t>
    <rPh sb="0" eb="3">
      <t>ナカチョウ</t>
    </rPh>
    <phoneticPr fontId="2"/>
  </si>
  <si>
    <t>　令和5年4月23日執行</t>
    <rPh sb="1" eb="3">
      <t>レイワ</t>
    </rPh>
    <rPh sb="4" eb="5">
      <t>ネン</t>
    </rPh>
    <rPh sb="6" eb="7">
      <t>ガツ</t>
    </rPh>
    <rPh sb="9" eb="10">
      <t>ニチ</t>
    </rPh>
    <rPh sb="10" eb="12">
      <t>シッコウ</t>
    </rPh>
    <phoneticPr fontId="2"/>
  </si>
  <si>
    <t>水</t>
    <rPh sb="0" eb="1">
      <t>ミズ</t>
    </rPh>
    <phoneticPr fontId="2"/>
  </si>
  <si>
    <t>振込明細書に係る支出目的書</t>
    <rPh sb="0" eb="2">
      <t>フリコミ</t>
    </rPh>
    <rPh sb="2" eb="5">
      <t>メイサイショ</t>
    </rPh>
    <rPh sb="6" eb="7">
      <t>カカ</t>
    </rPh>
    <rPh sb="8" eb="10">
      <t>シシュツ</t>
    </rPh>
    <rPh sb="10" eb="12">
      <t>モクテキ</t>
    </rPh>
    <rPh sb="12" eb="13">
      <t>ショ</t>
    </rPh>
    <phoneticPr fontId="31"/>
  </si>
  <si>
    <t>支　出　の　費　目</t>
    <rPh sb="0" eb="1">
      <t>ササ</t>
    </rPh>
    <rPh sb="2" eb="3">
      <t>デ</t>
    </rPh>
    <rPh sb="6" eb="7">
      <t>ヒ</t>
    </rPh>
    <rPh sb="8" eb="9">
      <t>メ</t>
    </rPh>
    <phoneticPr fontId="31"/>
  </si>
  <si>
    <t>支　出　の　目　的</t>
    <rPh sb="0" eb="1">
      <t>ササ</t>
    </rPh>
    <rPh sb="2" eb="3">
      <t>デ</t>
    </rPh>
    <rPh sb="6" eb="7">
      <t>メ</t>
    </rPh>
    <rPh sb="8" eb="9">
      <t>マト</t>
    </rPh>
    <phoneticPr fontId="31"/>
  </si>
  <si>
    <t>　</t>
    <phoneticPr fontId="31"/>
  </si>
  <si>
    <t>候補者</t>
    <rPh sb="0" eb="3">
      <t>コウホシャ</t>
    </rPh>
    <phoneticPr fontId="31"/>
  </si>
  <si>
    <t>氏　　名</t>
    <rPh sb="0" eb="1">
      <t>シ</t>
    </rPh>
    <rPh sb="3" eb="4">
      <t>メイ</t>
    </rPh>
    <phoneticPr fontId="31"/>
  </si>
  <si>
    <t>出納責任者</t>
    <rPh sb="0" eb="2">
      <t>スイトウ</t>
    </rPh>
    <rPh sb="2" eb="5">
      <t>セキニンシャ</t>
    </rPh>
    <phoneticPr fontId="31"/>
  </si>
  <si>
    <t>備　考</t>
    <rPh sb="0" eb="1">
      <t>ソナエ</t>
    </rPh>
    <rPh sb="2" eb="3">
      <t>コウ</t>
    </rPh>
    <phoneticPr fontId="2"/>
  </si>
  <si>
    <t xml:space="preserve"> 　１　「支出の費目」の欄には、1　人件費、2　家屋費((1)選挙事務所費(2)集合会場費等)、3　通信費、4　交通費、5　印刷費、</t>
    <phoneticPr fontId="2"/>
  </si>
  <si>
    <t>　　　6　広告費、7　文具費、8　食料費、9　休泊費、10　雑費の費目を設けて、費目ごとに記載してください。</t>
    <phoneticPr fontId="2"/>
  </si>
  <si>
    <t xml:space="preserve">   ２　「支出の目的」の欄には、支出の目的（謝金、人夫賃、家屋贈与等）、員数等を記載してください。</t>
    <phoneticPr fontId="2"/>
  </si>
  <si>
    <t xml:space="preserve">   ３　支出の目的ごとに別葉とするものとする。</t>
    <rPh sb="5" eb="7">
      <t>シシュツ</t>
    </rPh>
    <rPh sb="8" eb="10">
      <t>モクテキ</t>
    </rPh>
    <rPh sb="13" eb="15">
      <t>ベツハ</t>
    </rPh>
    <phoneticPr fontId="2"/>
  </si>
  <si>
    <t xml:space="preserve">   ４　支出の目的に対応する振込明細書の写しと併せて提出するものとする。</t>
    <rPh sb="5" eb="7">
      <t>シシュツ</t>
    </rPh>
    <rPh sb="8" eb="10">
      <t>モクテキ</t>
    </rPh>
    <rPh sb="11" eb="13">
      <t>タイオウ</t>
    </rPh>
    <rPh sb="15" eb="17">
      <t>フリコ</t>
    </rPh>
    <rPh sb="17" eb="20">
      <t>メイサイショ</t>
    </rPh>
    <rPh sb="21" eb="22">
      <t>ウツ</t>
    </rPh>
    <rPh sb="24" eb="25">
      <t>アワ</t>
    </rPh>
    <rPh sb="27" eb="29">
      <t>テイシュツ</t>
    </rPh>
    <phoneticPr fontId="2"/>
  </si>
  <si>
    <t>那賀町議会議員一般選挙</t>
    <rPh sb="7" eb="9">
      <t>イッパン</t>
    </rPh>
    <rPh sb="9" eb="11">
      <t>センキョ</t>
    </rPh>
    <phoneticPr fontId="2"/>
  </si>
  <si>
    <t>　令和7年10月19日執行</t>
    <rPh sb="1" eb="3">
      <t>レイワ</t>
    </rPh>
    <rPh sb="4" eb="5">
      <t>ネン</t>
    </rPh>
    <rPh sb="7" eb="8">
      <t>ガツ</t>
    </rPh>
    <rPh sb="10" eb="11">
      <t>ニチ</t>
    </rPh>
    <rPh sb="11" eb="13">
      <t>シッコウ</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</si>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</sst>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Red]\(#,##0\)"/>
    <numFmt numFmtId="177" formatCode="m&quot;月&quot;d&quot;日&quot;;@"/>
    <numFmt numFmtId="178" formatCode="0_ "/>
    <numFmt numFmtId="179" formatCode="#,##0;[Red]\-#,##0\ &quot;円&quot;"/>
    <numFmt numFmtId="180" formatCode="#,##0_ "/>
    <numFmt numFmtId="181" formatCode="&quot;##日&quot;"/>
    <numFmt numFmtId="182" formatCode="#,##0.0_);[Red]\(#,##0.0\)"/>
    <numFmt numFmtId="183" formatCode="#,##0.00_);[Red]\(#,##0.00\)"/>
    <numFmt numFmtId="184" formatCode="[DBNum3]0"/>
  </numFmts>
  <fonts count="37"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4"/>
      <name val="ＭＳ Ｐ明朝"/>
      <family val="1"/>
      <charset val="128"/>
    </font>
    <font>
      <sz val="12"/>
      <name val="ＭＳ Ｐ明朝"/>
      <family val="1"/>
      <charset val="128"/>
    </font>
    <font>
      <sz val="9"/>
      <name val="ＭＳ ゴシック"/>
      <family val="3"/>
      <charset val="128"/>
    </font>
    <font>
      <b/>
      <sz val="11"/>
      <name val="ＭＳ Ｐ明朝"/>
      <family val="1"/>
      <charset val="128"/>
    </font>
    <font>
      <sz val="11"/>
      <color indexed="63"/>
      <name val="ＭＳ Ｐ明朝"/>
      <family val="1"/>
      <charset val="128"/>
    </font>
    <font>
      <sz val="10"/>
      <color indexed="63"/>
      <name val="ＭＳ Ｐ明朝"/>
      <family val="1"/>
      <charset val="128"/>
    </font>
    <font>
      <sz val="7"/>
      <name val="ＭＳ Ｐ明朝"/>
      <family val="1"/>
      <charset val="128"/>
    </font>
    <font>
      <sz val="9"/>
      <color indexed="81"/>
      <name val="ＭＳ Ｐゴシック"/>
      <family val="3"/>
      <charset val="128"/>
    </font>
    <font>
      <sz val="11"/>
      <color rgb="FFFF0000"/>
      <name val="ＭＳ Ｐ明朝"/>
      <family val="1"/>
      <charset val="128"/>
    </font>
    <font>
      <b/>
      <sz val="11"/>
      <color rgb="FFFF0000"/>
      <name val="ＭＳ Ｐ明朝"/>
      <family val="1"/>
      <charset val="128"/>
    </font>
    <font>
      <sz val="20"/>
      <name val="ＭＳ Ｐゴシック"/>
      <family val="3"/>
      <charset val="128"/>
    </font>
    <font>
      <b/>
      <sz val="14"/>
      <name val="ＭＳ Ｐ明朝"/>
      <family val="1"/>
      <charset val="128"/>
    </font>
    <font>
      <b/>
      <sz val="12"/>
      <color rgb="FFFF0000"/>
      <name val="ＭＳ Ｐ明朝"/>
      <family val="1"/>
      <charset val="128"/>
    </font>
    <font>
      <sz val="12"/>
      <color rgb="FFFF0000"/>
      <name val="ＭＳ Ｐ明朝"/>
      <family val="1"/>
      <charset val="128"/>
    </font>
    <font>
      <sz val="9"/>
      <color indexed="63"/>
      <name val="ＭＳ Ｐ明朝"/>
      <family val="1"/>
      <charset val="128"/>
    </font>
    <font>
      <b/>
      <sz val="28"/>
      <name val="ＭＳ ゴシック"/>
      <family val="3"/>
      <charset val="128"/>
    </font>
    <font>
      <b/>
      <sz val="28"/>
      <color rgb="FFFF0000"/>
      <name val="ＭＳ ゴシック"/>
      <family val="3"/>
      <charset val="128"/>
    </font>
    <font>
      <b/>
      <sz val="16"/>
      <color rgb="FFFF0000"/>
      <name val="ＭＳ Ｐゴシック"/>
      <family val="3"/>
      <charset val="128"/>
    </font>
    <font>
      <sz val="11"/>
      <color theme="7" tint="0.59999389629810485"/>
      <name val="ＭＳ Ｐ明朝"/>
      <family val="1"/>
      <charset val="128"/>
    </font>
    <font>
      <sz val="16"/>
      <name val="ＭＳ Ｐ明朝"/>
      <family val="1"/>
      <charset val="128"/>
    </font>
    <font>
      <sz val="14"/>
      <color theme="0" tint="-0.249977111117893"/>
      <name val="ＭＳ Ｐ明朝"/>
      <family val="1"/>
      <charset val="128"/>
    </font>
    <font>
      <b/>
      <sz val="24"/>
      <name val="ＭＳ Ｐ明朝"/>
      <family val="1"/>
      <charset val="128"/>
    </font>
    <font>
      <sz val="13"/>
      <name val="ＭＳ Ｐ明朝"/>
      <family val="1"/>
      <charset val="128"/>
    </font>
    <font>
      <sz val="14"/>
      <name val="HG創英角ﾎﾟｯﾌﾟ体"/>
      <family val="3"/>
      <charset val="128"/>
    </font>
    <font>
      <sz val="20"/>
      <name val="ＭＳ 明朝"/>
      <family val="1"/>
      <charset val="128"/>
    </font>
    <font>
      <sz val="6"/>
      <name val="ＭＳ 明朝"/>
      <family val="1"/>
      <charset val="128"/>
    </font>
    <font>
      <sz val="12"/>
      <name val="ＭＳ 明朝"/>
      <family val="1"/>
      <charset val="128"/>
    </font>
    <font>
      <sz val="12"/>
      <name val="ＭＳ Ｐゴシック"/>
      <family val="3"/>
      <charset val="128"/>
    </font>
    <font>
      <sz val="8"/>
      <name val="ＭＳ 明朝"/>
      <family val="1"/>
      <charset val="128"/>
    </font>
    <font>
      <sz val="11"/>
      <name val="ＭＳ 明朝"/>
      <family val="1"/>
      <charset val="128"/>
    </font>
    <font>
      <sz val="10"/>
      <name val="ＭＳ 明朝"/>
      <family val="1"/>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s>
  <borders count="89">
    <border>
      <left/>
      <right/>
      <top/>
      <bottom/>
      <diagonal/>
    </border>
    <border>
      <left style="thin">
        <color indexed="55"/>
      </left>
      <right style="thin">
        <color indexed="55"/>
      </right>
      <top style="thin">
        <color indexed="55"/>
      </top>
      <bottom style="thin">
        <color indexed="55"/>
      </bottom>
      <diagonal/>
    </border>
    <border>
      <left style="thin">
        <color indexed="55"/>
      </left>
      <right style="thin">
        <color indexed="55"/>
      </right>
      <top style="thin">
        <color indexed="55"/>
      </top>
      <bottom/>
      <diagonal/>
    </border>
    <border>
      <left style="thin">
        <color indexed="55"/>
      </left>
      <right style="thin">
        <color indexed="55"/>
      </right>
      <top style="thin">
        <color indexed="55"/>
      </top>
      <bottom style="double">
        <color indexed="55"/>
      </bottom>
      <diagonal/>
    </border>
    <border>
      <left style="medium">
        <color indexed="55"/>
      </left>
      <right style="thin">
        <color indexed="55"/>
      </right>
      <top style="medium">
        <color indexed="55"/>
      </top>
      <bottom style="thin">
        <color indexed="55"/>
      </bottom>
      <diagonal/>
    </border>
    <border>
      <left style="medium">
        <color indexed="55"/>
      </left>
      <right style="thin">
        <color indexed="55"/>
      </right>
      <top style="thin">
        <color indexed="55"/>
      </top>
      <bottom style="thin">
        <color indexed="55"/>
      </bottom>
      <diagonal/>
    </border>
    <border>
      <left style="thin">
        <color indexed="55"/>
      </left>
      <right style="medium">
        <color indexed="55"/>
      </right>
      <top style="thin">
        <color indexed="55"/>
      </top>
      <bottom style="thin">
        <color indexed="55"/>
      </bottom>
      <diagonal/>
    </border>
    <border>
      <left style="thin">
        <color indexed="55"/>
      </left>
      <right style="medium">
        <color indexed="55"/>
      </right>
      <top style="thin">
        <color indexed="55"/>
      </top>
      <bottom/>
      <diagonal/>
    </border>
    <border>
      <left style="thin">
        <color indexed="55"/>
      </left>
      <right style="thin">
        <color indexed="55"/>
      </right>
      <top style="medium">
        <color indexed="55"/>
      </top>
      <bottom style="thin">
        <color indexed="55"/>
      </bottom>
      <diagonal/>
    </border>
    <border>
      <left style="thin">
        <color indexed="55"/>
      </left>
      <right style="thin">
        <color indexed="55"/>
      </right>
      <top/>
      <bottom style="thin">
        <color indexed="55"/>
      </bottom>
      <diagonal/>
    </border>
    <border>
      <left style="thin">
        <color indexed="55"/>
      </left>
      <right style="medium">
        <color indexed="55"/>
      </right>
      <top/>
      <bottom style="thin">
        <color indexed="55"/>
      </bottom>
      <diagonal/>
    </border>
    <border>
      <left style="thin">
        <color indexed="55"/>
      </left>
      <right style="thin">
        <color indexed="55"/>
      </right>
      <top style="double">
        <color indexed="55"/>
      </top>
      <bottom style="thin">
        <color indexed="55"/>
      </bottom>
      <diagonal/>
    </border>
    <border>
      <left style="thin">
        <color indexed="55"/>
      </left>
      <right style="medium">
        <color indexed="55"/>
      </right>
      <top style="double">
        <color indexed="55"/>
      </top>
      <bottom style="thin">
        <color indexed="55"/>
      </bottom>
      <diagonal/>
    </border>
    <border>
      <left style="thin">
        <color indexed="55"/>
      </left>
      <right style="medium">
        <color indexed="55"/>
      </right>
      <top style="thin">
        <color indexed="55"/>
      </top>
      <bottom style="double">
        <color indexed="55"/>
      </bottom>
      <diagonal/>
    </border>
    <border>
      <left style="thin">
        <color indexed="55"/>
      </left>
      <right/>
      <top style="thin">
        <color indexed="55"/>
      </top>
      <bottom style="thin">
        <color indexed="55"/>
      </bottom>
      <diagonal/>
    </border>
    <border>
      <left style="hair">
        <color indexed="55"/>
      </left>
      <right style="thin">
        <color indexed="55"/>
      </right>
      <top style="thin">
        <color indexed="55"/>
      </top>
      <bottom style="thin">
        <color indexed="55"/>
      </bottom>
      <diagonal/>
    </border>
    <border>
      <left style="hair">
        <color indexed="55"/>
      </left>
      <right style="thin">
        <color indexed="55"/>
      </right>
      <top style="thin">
        <color indexed="55"/>
      </top>
      <bottom/>
      <diagonal/>
    </border>
    <border>
      <left style="hair">
        <color indexed="55"/>
      </left>
      <right style="thin">
        <color indexed="55"/>
      </right>
      <top style="double">
        <color indexed="55"/>
      </top>
      <bottom style="thin">
        <color indexed="55"/>
      </bottom>
      <diagonal/>
    </border>
    <border>
      <left style="hair">
        <color indexed="55"/>
      </left>
      <right style="thin">
        <color indexed="55"/>
      </right>
      <top style="thin">
        <color indexed="55"/>
      </top>
      <bottom style="double">
        <color indexed="55"/>
      </bottom>
      <diagonal/>
    </border>
    <border>
      <left style="hair">
        <color indexed="55"/>
      </left>
      <right style="thin">
        <color indexed="55"/>
      </right>
      <top style="thin">
        <color indexed="55"/>
      </top>
      <bottom style="medium">
        <color indexed="55"/>
      </bottom>
      <diagonal/>
    </border>
    <border>
      <left style="thin">
        <color indexed="55"/>
      </left>
      <right/>
      <top style="thin">
        <color indexed="55"/>
      </top>
      <bottom/>
      <diagonal/>
    </border>
    <border>
      <left style="thin">
        <color indexed="55"/>
      </left>
      <right style="medium">
        <color indexed="55"/>
      </right>
      <top style="medium">
        <color indexed="55"/>
      </top>
      <bottom style="thin">
        <color indexed="55"/>
      </bottom>
      <diagonal/>
    </border>
    <border>
      <left style="thin">
        <color indexed="55"/>
      </left>
      <right/>
      <top style="double">
        <color indexed="55"/>
      </top>
      <bottom style="thin">
        <color indexed="55"/>
      </bottom>
      <diagonal/>
    </border>
    <border>
      <left style="thin">
        <color indexed="55"/>
      </left>
      <right/>
      <top style="thin">
        <color indexed="55"/>
      </top>
      <bottom style="double">
        <color indexed="55"/>
      </bottom>
      <diagonal/>
    </border>
    <border>
      <left style="thin">
        <color indexed="55"/>
      </left>
      <right/>
      <top/>
      <bottom style="thin">
        <color indexed="55"/>
      </bottom>
      <diagonal/>
    </border>
    <border diagonalUp="1">
      <left style="thin">
        <color indexed="55"/>
      </left>
      <right style="thin">
        <color indexed="55"/>
      </right>
      <top style="thin">
        <color indexed="55"/>
      </top>
      <bottom style="medium">
        <color indexed="55"/>
      </bottom>
      <diagonal style="thin">
        <color indexed="55"/>
      </diagonal>
    </border>
    <border>
      <left style="thin">
        <color indexed="55"/>
      </left>
      <right style="thin">
        <color indexed="55"/>
      </right>
      <top style="thin">
        <color indexed="55"/>
      </top>
      <bottom style="medium">
        <color indexed="55"/>
      </bottom>
      <diagonal/>
    </border>
    <border>
      <left style="medium">
        <color indexed="55"/>
      </left>
      <right style="thin">
        <color indexed="55"/>
      </right>
      <top style="thin">
        <color indexed="55"/>
      </top>
      <bottom style="medium">
        <color indexed="55"/>
      </bottom>
      <diagonal/>
    </border>
    <border>
      <left style="medium">
        <color indexed="55"/>
      </left>
      <right style="thin">
        <color indexed="55"/>
      </right>
      <top style="thin">
        <color indexed="55"/>
      </top>
      <bottom/>
      <diagonal/>
    </border>
    <border>
      <left style="medium">
        <color indexed="55"/>
      </left>
      <right style="thin">
        <color indexed="55"/>
      </right>
      <top style="double">
        <color indexed="55"/>
      </top>
      <bottom style="thin">
        <color indexed="55"/>
      </bottom>
      <diagonal/>
    </border>
    <border>
      <left style="medium">
        <color indexed="55"/>
      </left>
      <right style="thin">
        <color indexed="55"/>
      </right>
      <top style="thin">
        <color indexed="55"/>
      </top>
      <bottom style="double">
        <color indexed="55"/>
      </bottom>
      <diagonal/>
    </border>
    <border>
      <left style="medium">
        <color indexed="55"/>
      </left>
      <right style="thin">
        <color indexed="55"/>
      </right>
      <top/>
      <bottom style="thin">
        <color indexed="55"/>
      </bottom>
      <diagonal/>
    </border>
    <border>
      <left style="medium">
        <color indexed="55"/>
      </left>
      <right/>
      <top style="thin">
        <color indexed="55"/>
      </top>
      <bottom style="thin">
        <color indexed="55"/>
      </bottom>
      <diagonal/>
    </border>
    <border>
      <left/>
      <right style="thin">
        <color indexed="55"/>
      </right>
      <top style="thin">
        <color indexed="55"/>
      </top>
      <bottom style="thin">
        <color indexed="55"/>
      </bottom>
      <diagonal/>
    </border>
    <border>
      <left style="hair">
        <color indexed="55"/>
      </left>
      <right/>
      <top style="thin">
        <color indexed="55"/>
      </top>
      <bottom style="thin">
        <color indexed="55"/>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style="thin">
        <color theme="0" tint="-0.34998626667073579"/>
      </bottom>
      <diagonal/>
    </border>
    <border>
      <left style="medium">
        <color indexed="55"/>
      </left>
      <right style="thin">
        <color indexed="55"/>
      </right>
      <top style="double">
        <color indexed="55"/>
      </top>
      <bottom style="medium">
        <color indexed="55"/>
      </bottom>
      <diagonal/>
    </border>
    <border>
      <left style="thin">
        <color indexed="55"/>
      </left>
      <right style="thin">
        <color indexed="55"/>
      </right>
      <top style="double">
        <color indexed="55"/>
      </top>
      <bottom style="medium">
        <color indexed="55"/>
      </bottom>
      <diagonal/>
    </border>
    <border>
      <left style="thin">
        <color indexed="55"/>
      </left>
      <right/>
      <top style="double">
        <color indexed="55"/>
      </top>
      <bottom style="medium">
        <color indexed="55"/>
      </bottom>
      <diagonal/>
    </border>
    <border>
      <left style="hair">
        <color indexed="55"/>
      </left>
      <right style="thin">
        <color indexed="55"/>
      </right>
      <top style="double">
        <color indexed="55"/>
      </top>
      <bottom style="medium">
        <color indexed="55"/>
      </bottom>
      <diagonal/>
    </border>
    <border>
      <left style="thin">
        <color indexed="55"/>
      </left>
      <right style="medium">
        <color indexed="55"/>
      </right>
      <top style="double">
        <color indexed="55"/>
      </top>
      <bottom style="medium">
        <color indexed="55"/>
      </bottom>
      <diagonal/>
    </border>
    <border>
      <left style="thin">
        <color indexed="55"/>
      </left>
      <right style="thin">
        <color indexed="55"/>
      </right>
      <top style="medium">
        <color indexed="55"/>
      </top>
      <bottom/>
      <diagonal/>
    </border>
    <border>
      <left style="thin">
        <color indexed="55"/>
      </left>
      <right/>
      <top style="medium">
        <color indexed="55"/>
      </top>
      <bottom style="thin">
        <color indexed="55"/>
      </bottom>
      <diagonal/>
    </border>
    <border>
      <left/>
      <right style="medium">
        <color indexed="55"/>
      </right>
      <top style="medium">
        <color indexed="55"/>
      </top>
      <bottom style="thin">
        <color indexed="55"/>
      </bottom>
      <diagonal/>
    </border>
    <border>
      <left style="thin">
        <color indexed="55"/>
      </left>
      <right/>
      <top style="thin">
        <color indexed="55"/>
      </top>
      <bottom style="medium">
        <color indexed="55"/>
      </bottom>
      <diagonal/>
    </border>
    <border>
      <left/>
      <right style="medium">
        <color indexed="55"/>
      </right>
      <top style="thin">
        <color indexed="55"/>
      </top>
      <bottom style="medium">
        <color indexed="55"/>
      </bottom>
      <diagonal/>
    </border>
    <border>
      <left style="thin">
        <color indexed="55"/>
      </left>
      <right/>
      <top style="medium">
        <color indexed="55"/>
      </top>
      <bottom/>
      <diagonal/>
    </border>
    <border>
      <left/>
      <right style="thin">
        <color indexed="55"/>
      </right>
      <top style="medium">
        <color indexed="55"/>
      </top>
      <bottom/>
      <diagonal/>
    </border>
    <border>
      <left style="thin">
        <color indexed="55"/>
      </left>
      <right/>
      <top/>
      <bottom style="medium">
        <color indexed="55"/>
      </bottom>
      <diagonal/>
    </border>
    <border>
      <left/>
      <right style="thin">
        <color indexed="55"/>
      </right>
      <top/>
      <bottom style="medium">
        <color indexed="55"/>
      </bottom>
      <diagonal/>
    </border>
    <border>
      <left style="hair">
        <color indexed="55"/>
      </left>
      <right style="thin">
        <color indexed="55"/>
      </right>
      <top/>
      <bottom style="thin">
        <color indexed="55"/>
      </bottom>
      <diagonal/>
    </border>
    <border>
      <left/>
      <right style="thin">
        <color indexed="55"/>
      </right>
      <top style="thin">
        <color indexed="55"/>
      </top>
      <bottom/>
      <diagonal/>
    </border>
    <border>
      <left style="hair">
        <color indexed="55"/>
      </left>
      <right style="thin">
        <color indexed="55"/>
      </right>
      <top/>
      <bottom/>
      <diagonal/>
    </border>
    <border>
      <left/>
      <right/>
      <top style="medium">
        <color indexed="55"/>
      </top>
      <bottom/>
      <diagonal/>
    </border>
    <border>
      <left/>
      <right/>
      <top/>
      <bottom style="medium">
        <color indexed="55"/>
      </bottom>
      <diagonal/>
    </border>
    <border>
      <left/>
      <right style="thin">
        <color indexed="55"/>
      </right>
      <top style="double">
        <color indexed="55"/>
      </top>
      <bottom style="thin">
        <color indexed="55"/>
      </bottom>
      <diagonal/>
    </border>
    <border>
      <left/>
      <right style="thin">
        <color indexed="55"/>
      </right>
      <top style="thin">
        <color indexed="55"/>
      </top>
      <bottom style="double">
        <color indexed="55"/>
      </bottom>
      <diagonal/>
    </border>
    <border>
      <left/>
      <right style="thin">
        <color indexed="55"/>
      </right>
      <top/>
      <bottom style="thin">
        <color indexed="55"/>
      </bottom>
      <diagonal/>
    </border>
    <border>
      <left/>
      <right style="thin">
        <color indexed="55"/>
      </right>
      <top style="medium">
        <color indexed="55"/>
      </top>
      <bottom style="thin">
        <color indexed="55"/>
      </bottom>
      <diagonal/>
    </border>
    <border diagonalUp="1">
      <left style="thin">
        <color indexed="55"/>
      </left>
      <right/>
      <top style="thin">
        <color indexed="55"/>
      </top>
      <bottom style="medium">
        <color indexed="55"/>
      </bottom>
      <diagonal style="thin">
        <color indexed="55"/>
      </diagonal>
    </border>
    <border diagonalUp="1">
      <left/>
      <right style="thin">
        <color indexed="55"/>
      </right>
      <top style="thin">
        <color indexed="55"/>
      </top>
      <bottom style="medium">
        <color indexed="55"/>
      </bottom>
      <diagonal style="thin">
        <color indexed="55"/>
      </diagonal>
    </border>
    <border>
      <left/>
      <right/>
      <top style="thin">
        <color indexed="55"/>
      </top>
      <bottom style="thin">
        <color indexed="55"/>
      </bottom>
      <diagonal/>
    </border>
    <border>
      <left/>
      <right style="medium">
        <color indexed="55"/>
      </right>
      <top style="medium">
        <color indexed="55"/>
      </top>
      <bottom/>
      <diagonal/>
    </border>
    <border>
      <left/>
      <right style="medium">
        <color indexed="55"/>
      </right>
      <top/>
      <bottom style="thin">
        <color indexed="55"/>
      </bottom>
      <diagonal/>
    </border>
    <border>
      <left/>
      <right style="medium">
        <color indexed="55"/>
      </right>
      <top style="thin">
        <color indexed="55"/>
      </top>
      <bottom style="thin">
        <color indexed="55"/>
      </bottom>
      <diagonal/>
    </border>
    <border>
      <left/>
      <right style="medium">
        <color indexed="55"/>
      </right>
      <top style="thin">
        <color indexed="55"/>
      </top>
      <bottom/>
      <diagonal/>
    </border>
    <border>
      <left/>
      <right style="medium">
        <color indexed="55"/>
      </right>
      <top style="double">
        <color indexed="55"/>
      </top>
      <bottom style="thin">
        <color indexed="55"/>
      </bottom>
      <diagonal/>
    </border>
    <border>
      <left/>
      <right style="medium">
        <color indexed="55"/>
      </right>
      <top style="thin">
        <color indexed="55"/>
      </top>
      <bottom style="double">
        <color indexed="55"/>
      </bottom>
      <diagonal/>
    </border>
    <border>
      <left/>
      <right/>
      <top style="thin">
        <color indexed="55"/>
      </top>
      <bottom style="medium">
        <color indexed="55"/>
      </bottom>
      <diagonal/>
    </border>
    <border>
      <left style="thin">
        <color indexed="55"/>
      </left>
      <right style="hair">
        <color indexed="55"/>
      </right>
      <top/>
      <bottom style="thin">
        <color indexed="55"/>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medium">
        <color theme="0" tint="-0.34998626667073579"/>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medium">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557">
    <xf numFmtId="0" fontId="0" fillId="0" borderId="0" xfId="0">
      <alignment vertical="center"/>
    </xf>
    <xf numFmtId="0" fontId="3" fillId="0" borderId="0" xfId="0" applyFont="1">
      <alignment vertical="center"/>
    </xf>
    <xf numFmtId="0" fontId="6" fillId="0" borderId="0" xfId="0" applyFont="1">
      <alignment vertical="center"/>
    </xf>
    <xf numFmtId="49" fontId="7" fillId="0" borderId="0" xfId="0" applyNumberFormat="1" applyFont="1">
      <alignment vertical="center"/>
    </xf>
    <xf numFmtId="0" fontId="7" fillId="0" borderId="0" xfId="0" applyFont="1">
      <alignment vertical="center"/>
    </xf>
    <xf numFmtId="49" fontId="5" fillId="0" borderId="0" xfId="0" applyNumberFormat="1" applyFont="1">
      <alignment vertical="center"/>
    </xf>
    <xf numFmtId="0" fontId="5" fillId="0" borderId="0" xfId="0" applyFo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6" fontId="3" fillId="0" borderId="14" xfId="1" applyNumberFormat="1" applyFont="1" applyFill="1" applyBorder="1" applyAlignment="1">
      <alignment vertical="center" shrinkToFit="1"/>
    </xf>
    <xf numFmtId="176" fontId="3" fillId="0" borderId="14" xfId="0" applyNumberFormat="1" applyFont="1" applyFill="1" applyBorder="1" applyAlignment="1">
      <alignment vertical="center" shrinkToFit="1"/>
    </xf>
    <xf numFmtId="176" fontId="10" fillId="0" borderId="14" xfId="1" applyNumberFormat="1" applyFont="1" applyFill="1" applyBorder="1" applyAlignment="1">
      <alignment vertical="center" shrinkToFit="1"/>
    </xf>
    <xf numFmtId="176" fontId="3" fillId="0" borderId="14" xfId="0" applyNumberFormat="1" applyFont="1" applyBorder="1" applyAlignment="1">
      <alignment vertical="center" shrinkToFit="1"/>
    </xf>
    <xf numFmtId="0" fontId="3" fillId="0" borderId="15" xfId="0" applyFont="1" applyFill="1" applyBorder="1">
      <alignment vertical="center"/>
    </xf>
    <xf numFmtId="0" fontId="10" fillId="0" borderId="15" xfId="0" applyFont="1" applyFill="1" applyBorder="1">
      <alignment vertical="center"/>
    </xf>
    <xf numFmtId="0" fontId="3" fillId="0" borderId="15" xfId="0" applyFont="1" applyBorder="1">
      <alignment vertical="center"/>
    </xf>
    <xf numFmtId="0" fontId="3" fillId="0" borderId="19" xfId="0" applyFont="1" applyBorder="1">
      <alignment vertical="center"/>
    </xf>
    <xf numFmtId="176" fontId="3" fillId="0" borderId="14" xfId="1" applyNumberFormat="1" applyFont="1" applyBorder="1" applyAlignment="1">
      <alignment vertical="center" shrinkToFit="1"/>
    </xf>
    <xf numFmtId="176" fontId="3" fillId="0" borderId="20" xfId="1" applyNumberFormat="1" applyFont="1" applyBorder="1" applyAlignment="1">
      <alignment vertical="center" shrinkToFit="1"/>
    </xf>
    <xf numFmtId="176" fontId="3" fillId="0" borderId="22" xfId="0" applyNumberFormat="1" applyFont="1" applyBorder="1" applyAlignment="1">
      <alignment vertical="center" shrinkToFit="1"/>
    </xf>
    <xf numFmtId="176" fontId="3" fillId="0" borderId="23" xfId="0" applyNumberFormat="1" applyFont="1" applyBorder="1" applyAlignment="1">
      <alignment vertical="center" shrinkToFit="1"/>
    </xf>
    <xf numFmtId="176" fontId="3" fillId="0" borderId="24" xfId="1" applyNumberFormat="1" applyFont="1" applyBorder="1" applyAlignment="1">
      <alignment vertical="center" shrinkToFit="1"/>
    </xf>
    <xf numFmtId="0" fontId="4" fillId="0" borderId="1" xfId="0" applyFont="1" applyBorder="1" applyAlignment="1">
      <alignment vertical="center" wrapText="1" shrinkToFit="1"/>
    </xf>
    <xf numFmtId="0" fontId="4" fillId="0" borderId="6" xfId="0" applyFont="1" applyBorder="1" applyAlignment="1">
      <alignment vertical="center" wrapText="1"/>
    </xf>
    <xf numFmtId="0" fontId="4" fillId="0" borderId="1" xfId="0" applyFont="1" applyFill="1" applyBorder="1" applyAlignment="1">
      <alignment horizontal="distributed" vertical="center" wrapText="1"/>
    </xf>
    <xf numFmtId="0" fontId="4" fillId="0" borderId="1" xfId="0" applyFont="1" applyFill="1" applyBorder="1" applyAlignment="1">
      <alignment vertical="center" wrapText="1" shrinkToFit="1"/>
    </xf>
    <xf numFmtId="0" fontId="4" fillId="0" borderId="1" xfId="0" applyFont="1" applyFill="1" applyBorder="1" applyAlignment="1">
      <alignment horizontal="center" vertical="center" wrapText="1"/>
    </xf>
    <xf numFmtId="56" fontId="4" fillId="0" borderId="6" xfId="0" applyNumberFormat="1" applyFont="1" applyFill="1" applyBorder="1" applyAlignment="1">
      <alignment horizontal="left" vertical="center" wrapText="1" shrinkToFit="1"/>
    </xf>
    <xf numFmtId="0" fontId="4" fillId="0" borderId="1" xfId="0" applyFont="1" applyFill="1" applyBorder="1" applyAlignment="1">
      <alignment horizontal="distributed" vertical="center" wrapText="1" shrinkToFit="1"/>
    </xf>
    <xf numFmtId="0" fontId="4" fillId="0" borderId="1" xfId="0" applyFont="1" applyFill="1" applyBorder="1" applyAlignment="1">
      <alignment vertical="center" wrapText="1"/>
    </xf>
    <xf numFmtId="0" fontId="4" fillId="0" borderId="6" xfId="0" applyFont="1" applyFill="1" applyBorder="1" applyAlignment="1">
      <alignment vertical="center" wrapText="1"/>
    </xf>
    <xf numFmtId="0" fontId="4" fillId="0" borderId="1" xfId="0"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11" fillId="0" borderId="1" xfId="0" applyFont="1" applyFill="1" applyBorder="1" applyAlignment="1">
      <alignment horizontal="distributed" vertical="center" wrapText="1" shrinkToFit="1"/>
    </xf>
    <xf numFmtId="0" fontId="11" fillId="0" borderId="1" xfId="0" applyFont="1" applyFill="1" applyBorder="1" applyAlignment="1">
      <alignment horizontal="center" vertical="center" wrapText="1" shrinkToFit="1"/>
    </xf>
    <xf numFmtId="0" fontId="11" fillId="0" borderId="1" xfId="0" applyFont="1" applyFill="1" applyBorder="1" applyAlignment="1">
      <alignment vertical="center" wrapText="1" shrinkToFit="1"/>
    </xf>
    <xf numFmtId="0" fontId="11" fillId="0" borderId="1" xfId="0" applyFont="1" applyFill="1" applyBorder="1" applyAlignment="1">
      <alignment vertical="center" wrapText="1"/>
    </xf>
    <xf numFmtId="0" fontId="11" fillId="0" borderId="6" xfId="0" applyFont="1" applyFill="1" applyBorder="1" applyAlignment="1">
      <alignment vertical="center" wrapText="1"/>
    </xf>
    <xf numFmtId="0" fontId="11" fillId="0" borderId="1" xfId="0" applyFont="1" applyFill="1" applyBorder="1" applyAlignment="1">
      <alignment horizontal="distributed" vertical="center" wrapText="1"/>
    </xf>
    <xf numFmtId="0" fontId="4" fillId="0" borderId="6" xfId="0" applyFont="1" applyFill="1" applyBorder="1" applyAlignment="1">
      <alignment horizontal="left" vertical="center" wrapText="1"/>
    </xf>
    <xf numFmtId="0" fontId="12" fillId="0" borderId="1" xfId="0" applyFont="1" applyBorder="1" applyAlignment="1">
      <alignment horizontal="distributed" vertical="center" wrapText="1"/>
    </xf>
    <xf numFmtId="0" fontId="12" fillId="0" borderId="1" xfId="0" applyFont="1" applyBorder="1" applyAlignment="1">
      <alignment horizontal="distributed" vertical="center" wrapText="1" shrinkToFit="1"/>
    </xf>
    <xf numFmtId="0" fontId="12" fillId="0" borderId="11" xfId="0" applyFont="1" applyBorder="1" applyAlignment="1">
      <alignment horizontal="distributed" vertical="center" wrapText="1"/>
    </xf>
    <xf numFmtId="0" fontId="12" fillId="0" borderId="9" xfId="0" applyFont="1" applyBorder="1" applyAlignment="1">
      <alignment horizontal="distributed" vertical="center" wrapText="1"/>
    </xf>
    <xf numFmtId="0" fontId="4" fillId="0" borderId="1" xfId="0" applyFont="1" applyBorder="1" applyAlignment="1">
      <alignment horizontal="center" vertical="center" shrinkToFit="1"/>
    </xf>
    <xf numFmtId="49" fontId="7" fillId="0" borderId="0" xfId="0" applyNumberFormat="1" applyFont="1" applyAlignment="1">
      <alignment horizontal="center" vertical="center"/>
    </xf>
    <xf numFmtId="176" fontId="3" fillId="0" borderId="20" xfId="0" applyNumberFormat="1" applyFont="1" applyFill="1" applyBorder="1" applyAlignment="1">
      <alignment vertical="center" shrinkToFit="1"/>
    </xf>
    <xf numFmtId="0" fontId="3" fillId="0" borderId="16" xfId="0" applyFont="1" applyFill="1" applyBorder="1">
      <alignment vertical="center"/>
    </xf>
    <xf numFmtId="0" fontId="4" fillId="0" borderId="2" xfId="0" applyFont="1" applyFill="1" applyBorder="1" applyAlignment="1">
      <alignment vertical="center" wrapText="1"/>
    </xf>
    <xf numFmtId="0" fontId="4" fillId="0" borderId="2" xfId="0" applyFont="1" applyFill="1" applyBorder="1" applyAlignment="1">
      <alignment vertical="center" wrapText="1" shrinkToFit="1"/>
    </xf>
    <xf numFmtId="0" fontId="4" fillId="0" borderId="7" xfId="0" applyFont="1" applyFill="1" applyBorder="1" applyAlignment="1">
      <alignment vertical="center" wrapText="1"/>
    </xf>
    <xf numFmtId="0" fontId="3" fillId="0" borderId="17" xfId="0" applyFont="1" applyFill="1" applyBorder="1">
      <alignment vertical="center"/>
    </xf>
    <xf numFmtId="176" fontId="7" fillId="0" borderId="22" xfId="0" applyNumberFormat="1" applyFont="1" applyFill="1" applyBorder="1" applyAlignment="1">
      <alignment vertical="center" shrinkToFit="1"/>
    </xf>
    <xf numFmtId="0" fontId="3" fillId="0" borderId="34" xfId="0" applyFont="1" applyFill="1" applyBorder="1">
      <alignment vertical="center"/>
    </xf>
    <xf numFmtId="0" fontId="4" fillId="0" borderId="33" xfId="0" applyFont="1" applyFill="1" applyBorder="1" applyAlignment="1">
      <alignment horizontal="distributed" vertical="center" wrapText="1"/>
    </xf>
    <xf numFmtId="176" fontId="3" fillId="0" borderId="20" xfId="1" applyNumberFormat="1" applyFont="1" applyFill="1" applyBorder="1" applyAlignment="1">
      <alignment vertical="center" shrinkToFit="1"/>
    </xf>
    <xf numFmtId="0" fontId="4" fillId="0" borderId="2" xfId="0" applyFont="1" applyFill="1" applyBorder="1" applyAlignment="1">
      <alignment horizontal="center" vertical="center" wrapText="1" shrinkToFit="1"/>
    </xf>
    <xf numFmtId="0" fontId="4" fillId="0" borderId="33" xfId="0" applyFont="1" applyFill="1" applyBorder="1" applyAlignment="1">
      <alignment horizontal="distributed" vertical="center" wrapText="1" shrinkToFit="1"/>
    </xf>
    <xf numFmtId="176" fontId="15" fillId="0" borderId="0" xfId="0" applyNumberFormat="1" applyFont="1">
      <alignment vertical="center"/>
    </xf>
    <xf numFmtId="0" fontId="14" fillId="0" borderId="0" xfId="0" applyFont="1">
      <alignment vertical="center"/>
    </xf>
    <xf numFmtId="0" fontId="4" fillId="4" borderId="11" xfId="0" applyFont="1" applyFill="1" applyBorder="1" applyAlignment="1">
      <alignment horizontal="distributed" vertical="center" wrapText="1"/>
    </xf>
    <xf numFmtId="0" fontId="4" fillId="4" borderId="11" xfId="0" applyFont="1" applyFill="1" applyBorder="1" applyAlignment="1">
      <alignment vertical="center" wrapText="1"/>
    </xf>
    <xf numFmtId="0" fontId="4" fillId="4" borderId="11" xfId="0" applyFont="1" applyFill="1" applyBorder="1" applyAlignment="1">
      <alignment vertical="center" wrapText="1" shrinkToFit="1"/>
    </xf>
    <xf numFmtId="0" fontId="6" fillId="0" borderId="0" xfId="0" applyFont="1" applyAlignment="1">
      <alignment vertical="center" wrapText="1"/>
    </xf>
    <xf numFmtId="0" fontId="3" fillId="0" borderId="15" xfId="0" applyFont="1" applyFill="1" applyBorder="1" applyAlignment="1">
      <alignment horizontal="right" vertical="center" wrapText="1"/>
    </xf>
    <xf numFmtId="0" fontId="4" fillId="0" borderId="1" xfId="0" applyFont="1" applyBorder="1" applyAlignment="1">
      <alignment horizontal="distributed" vertical="center"/>
    </xf>
    <xf numFmtId="0" fontId="5" fillId="0" borderId="1" xfId="0" applyFont="1" applyBorder="1" applyAlignment="1">
      <alignment horizontal="center" vertical="center" shrinkToFit="1"/>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2" xfId="0" applyFont="1" applyBorder="1" applyAlignment="1">
      <alignment horizontal="distributed" vertical="center"/>
    </xf>
    <xf numFmtId="0" fontId="4" fillId="0" borderId="1" xfId="0" applyFont="1" applyBorder="1" applyAlignment="1">
      <alignment vertical="center" wrapText="1"/>
    </xf>
    <xf numFmtId="0" fontId="3" fillId="3" borderId="1" xfId="0" applyFont="1" applyFill="1" applyBorder="1">
      <alignment vertical="center"/>
    </xf>
    <xf numFmtId="0" fontId="3" fillId="3" borderId="6" xfId="0" applyFont="1" applyFill="1" applyBorder="1">
      <alignment vertical="center"/>
    </xf>
    <xf numFmtId="0" fontId="3" fillId="3" borderId="2" xfId="0" applyFont="1" applyFill="1" applyBorder="1">
      <alignment vertical="center"/>
    </xf>
    <xf numFmtId="0" fontId="3" fillId="3" borderId="7" xfId="0" applyFont="1" applyFill="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3" fillId="3" borderId="3" xfId="0" applyFont="1" applyFill="1" applyBorder="1">
      <alignment vertical="center"/>
    </xf>
    <xf numFmtId="0" fontId="3" fillId="3" borderId="13" xfId="0" applyFont="1" applyFill="1" applyBorder="1">
      <alignment vertical="center"/>
    </xf>
    <xf numFmtId="0" fontId="3" fillId="3" borderId="9" xfId="0" applyFont="1" applyFill="1" applyBorder="1">
      <alignment vertical="center"/>
    </xf>
    <xf numFmtId="0" fontId="3" fillId="3" borderId="10" xfId="0" applyFont="1" applyFill="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49" fontId="6" fillId="0" borderId="0" xfId="0" applyNumberFormat="1" applyFont="1">
      <alignment vertical="center"/>
    </xf>
    <xf numFmtId="0" fontId="6" fillId="0" borderId="0" xfId="0" applyFont="1" applyAlignment="1">
      <alignment vertical="center"/>
    </xf>
    <xf numFmtId="0" fontId="17" fillId="0" borderId="0" xfId="0" applyFo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4" fillId="0" borderId="1" xfId="0" applyFont="1" applyFill="1" applyBorder="1" applyAlignment="1">
      <alignment horizontal="center" vertical="center" shrinkToFit="1"/>
    </xf>
    <xf numFmtId="0" fontId="11" fillId="0" borderId="1" xfId="0" applyFont="1" applyFill="1" applyBorder="1" applyAlignment="1">
      <alignment horizontal="distributed" vertical="center" shrinkToFit="1"/>
    </xf>
    <xf numFmtId="49" fontId="6" fillId="0" borderId="0" xfId="0" applyNumberFormat="1" applyFont="1" applyAlignment="1">
      <alignment horizontal="right" vertical="center"/>
    </xf>
    <xf numFmtId="176" fontId="3" fillId="0" borderId="20" xfId="0" applyNumberFormat="1" applyFont="1" applyBorder="1" applyAlignment="1">
      <alignment horizontal="right" vertical="center" shrinkToFit="1"/>
    </xf>
    <xf numFmtId="176" fontId="3" fillId="0" borderId="22" xfId="1" applyNumberFormat="1" applyFont="1" applyBorder="1" applyAlignment="1">
      <alignment vertical="center" shrinkToFit="1"/>
    </xf>
    <xf numFmtId="0" fontId="4" fillId="0" borderId="15" xfId="0" applyFont="1" applyFill="1" applyBorder="1" applyAlignment="1">
      <alignment horizontal="center" vertical="top"/>
    </xf>
    <xf numFmtId="0" fontId="4" fillId="0" borderId="15" xfId="0" applyFont="1" applyBorder="1">
      <alignment vertical="center"/>
    </xf>
    <xf numFmtId="0" fontId="4" fillId="0" borderId="18" xfId="0" applyFont="1" applyBorder="1">
      <alignment vertical="center"/>
    </xf>
    <xf numFmtId="176" fontId="7" fillId="0" borderId="40" xfId="0" applyNumberFormat="1" applyFont="1" applyFill="1" applyBorder="1" applyAlignment="1">
      <alignment vertical="center" shrinkToFit="1"/>
    </xf>
    <xf numFmtId="0" fontId="3" fillId="0" borderId="41" xfId="0" applyFont="1" applyFill="1" applyBorder="1">
      <alignment vertical="center"/>
    </xf>
    <xf numFmtId="0" fontId="4" fillId="3" borderId="39" xfId="0" applyFont="1" applyFill="1" applyBorder="1" applyAlignment="1">
      <alignment horizontal="distributed" vertical="center" wrapText="1"/>
    </xf>
    <xf numFmtId="0" fontId="4" fillId="3" borderId="39" xfId="0" applyFont="1" applyFill="1" applyBorder="1" applyAlignment="1">
      <alignment vertical="center" wrapText="1"/>
    </xf>
    <xf numFmtId="0" fontId="4" fillId="3" borderId="39" xfId="0" applyFont="1" applyFill="1" applyBorder="1" applyAlignment="1">
      <alignment vertical="center" wrapText="1" shrinkToFit="1"/>
    </xf>
    <xf numFmtId="0" fontId="4" fillId="4" borderId="39" xfId="0" applyFont="1" applyFill="1" applyBorder="1" applyAlignment="1">
      <alignment horizontal="distributed" vertical="center" wrapText="1"/>
    </xf>
    <xf numFmtId="0" fontId="4" fillId="4" borderId="39" xfId="0" applyFont="1" applyFill="1" applyBorder="1" applyAlignment="1">
      <alignment vertical="center" wrapText="1"/>
    </xf>
    <xf numFmtId="0" fontId="4" fillId="4" borderId="39" xfId="0" applyFont="1" applyFill="1" applyBorder="1" applyAlignment="1">
      <alignment vertical="center" wrapText="1" shrinkToFit="1"/>
    </xf>
    <xf numFmtId="176" fontId="3" fillId="0" borderId="24" xfId="0" applyNumberFormat="1" applyFont="1" applyFill="1" applyBorder="1" applyAlignment="1">
      <alignment vertical="center" shrinkToFit="1"/>
    </xf>
    <xf numFmtId="0" fontId="4" fillId="0" borderId="9" xfId="0" applyFont="1" applyFill="1" applyBorder="1" applyAlignment="1">
      <alignment horizontal="distributed" vertical="center" wrapText="1"/>
    </xf>
    <xf numFmtId="0" fontId="4" fillId="0" borderId="9" xfId="0" applyFont="1" applyFill="1" applyBorder="1" applyAlignment="1">
      <alignment vertical="center" wrapText="1" shrinkToFit="1"/>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176" fontId="3" fillId="0" borderId="24" xfId="1" applyNumberFormat="1" applyFont="1" applyFill="1" applyBorder="1" applyAlignment="1">
      <alignment vertical="center" shrinkToFit="1"/>
    </xf>
    <xf numFmtId="56" fontId="4" fillId="0" borderId="10" xfId="0" applyNumberFormat="1" applyFont="1" applyFill="1" applyBorder="1" applyAlignment="1">
      <alignment horizontal="left" vertical="center" wrapText="1" shrinkToFit="1"/>
    </xf>
    <xf numFmtId="0" fontId="4" fillId="0" borderId="54" xfId="0" applyFont="1" applyBorder="1" applyAlignment="1">
      <alignment horizontal="right" vertical="top" wrapText="1"/>
    </xf>
    <xf numFmtId="0" fontId="4" fillId="0" borderId="52" xfId="0" applyFont="1" applyFill="1" applyBorder="1" applyAlignment="1">
      <alignment horizontal="right" vertical="top"/>
    </xf>
    <xf numFmtId="0" fontId="4" fillId="0" borderId="9" xfId="0" applyFont="1" applyFill="1" applyBorder="1" applyAlignment="1">
      <alignment vertical="center" shrinkToFit="1"/>
    </xf>
    <xf numFmtId="0" fontId="4" fillId="0" borderId="9" xfId="0" applyFont="1" applyFill="1" applyBorder="1" applyAlignment="1">
      <alignment horizontal="center" vertical="center" shrinkToFit="1"/>
    </xf>
    <xf numFmtId="0" fontId="4" fillId="0" borderId="2" xfId="0" applyFont="1" applyFill="1" applyBorder="1" applyAlignment="1">
      <alignment vertical="center" shrinkToFit="1"/>
    </xf>
    <xf numFmtId="0" fontId="5" fillId="0" borderId="1" xfId="0" applyFont="1" applyFill="1" applyBorder="1" applyAlignment="1">
      <alignment vertical="center" wrapText="1" shrinkToFit="1"/>
    </xf>
    <xf numFmtId="56" fontId="5" fillId="0" borderId="6" xfId="0" applyNumberFormat="1" applyFont="1" applyFill="1" applyBorder="1" applyAlignment="1">
      <alignment horizontal="left" vertical="center" wrapText="1" shrinkToFit="1"/>
    </xf>
    <xf numFmtId="0" fontId="5" fillId="0" borderId="1" xfId="0" applyFont="1" applyFill="1" applyBorder="1" applyAlignment="1">
      <alignment vertical="center" wrapText="1"/>
    </xf>
    <xf numFmtId="0" fontId="5" fillId="0" borderId="6" xfId="0" applyFont="1" applyFill="1" applyBorder="1" applyAlignment="1">
      <alignment vertical="center" wrapText="1"/>
    </xf>
    <xf numFmtId="0" fontId="5" fillId="0" borderId="2" xfId="0" applyFont="1" applyFill="1" applyBorder="1" applyAlignment="1">
      <alignment vertical="center" wrapText="1"/>
    </xf>
    <xf numFmtId="0" fontId="5" fillId="0" borderId="7" xfId="0" applyFont="1" applyFill="1" applyBorder="1" applyAlignment="1">
      <alignment vertical="center" wrapText="1"/>
    </xf>
    <xf numFmtId="0" fontId="5" fillId="0" borderId="6" xfId="0" applyFont="1" applyFill="1" applyBorder="1" applyAlignment="1">
      <alignment horizontal="left" vertical="center" wrapText="1"/>
    </xf>
    <xf numFmtId="0" fontId="5" fillId="3" borderId="39" xfId="0" applyFont="1" applyFill="1" applyBorder="1" applyAlignment="1">
      <alignment vertical="center" wrapText="1"/>
    </xf>
    <xf numFmtId="0" fontId="5" fillId="0" borderId="9" xfId="0" applyFont="1" applyFill="1" applyBorder="1" applyAlignment="1">
      <alignment vertical="center" wrapText="1" shrinkToFit="1"/>
    </xf>
    <xf numFmtId="56" fontId="5" fillId="0" borderId="10" xfId="0" applyNumberFormat="1" applyFont="1" applyFill="1" applyBorder="1" applyAlignment="1">
      <alignment horizontal="left" vertical="center" wrapText="1" shrinkToFit="1"/>
    </xf>
    <xf numFmtId="0" fontId="5" fillId="0" borderId="1" xfId="0" applyFont="1" applyFill="1" applyBorder="1" applyAlignment="1">
      <alignment horizontal="left" vertical="center" wrapText="1" shrinkToFit="1"/>
    </xf>
    <xf numFmtId="0" fontId="5" fillId="4" borderId="39" xfId="0" applyFont="1" applyFill="1" applyBorder="1" applyAlignment="1">
      <alignment vertical="center" wrapText="1"/>
    </xf>
    <xf numFmtId="0" fontId="5" fillId="0" borderId="1" xfId="0" applyFont="1" applyBorder="1" applyAlignment="1">
      <alignment vertical="center" wrapText="1"/>
    </xf>
    <xf numFmtId="0" fontId="5" fillId="0" borderId="6" xfId="0" applyFont="1" applyBorder="1" applyAlignment="1">
      <alignment vertical="center" wrapText="1"/>
    </xf>
    <xf numFmtId="0" fontId="20" fillId="0" borderId="1" xfId="0" applyFont="1" applyFill="1" applyBorder="1" applyAlignment="1">
      <alignment vertical="center" wrapText="1"/>
    </xf>
    <xf numFmtId="0" fontId="20" fillId="0" borderId="6" xfId="0" applyFont="1" applyFill="1" applyBorder="1" applyAlignment="1">
      <alignment vertical="center" wrapText="1"/>
    </xf>
    <xf numFmtId="49" fontId="5" fillId="0" borderId="0" xfId="0" applyNumberFormat="1" applyFont="1" applyAlignment="1">
      <alignment horizontal="center" vertical="center"/>
    </xf>
    <xf numFmtId="38" fontId="7" fillId="0" borderId="44" xfId="1" applyFont="1" applyFill="1" applyBorder="1" applyAlignment="1">
      <alignment horizontal="right" vertical="center"/>
    </xf>
    <xf numFmtId="38" fontId="7" fillId="0" borderId="46" xfId="1" applyFont="1" applyFill="1" applyBorder="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7" fillId="0" borderId="0" xfId="0" applyFont="1" applyAlignment="1">
      <alignment horizontal="left" vertical="center"/>
    </xf>
    <xf numFmtId="0" fontId="5" fillId="0" borderId="1" xfId="0" applyFont="1" applyFill="1" applyBorder="1" applyAlignment="1">
      <alignment horizontal="left" vertical="center" wrapText="1"/>
    </xf>
    <xf numFmtId="0" fontId="4" fillId="0" borderId="35" xfId="0" applyFont="1" applyFill="1" applyBorder="1" applyAlignment="1">
      <alignment horizontal="center" vertical="center" shrinkToFit="1"/>
    </xf>
    <xf numFmtId="176" fontId="3" fillId="0" borderId="63" xfId="1" applyNumberFormat="1" applyFont="1" applyFill="1" applyBorder="1" applyAlignment="1">
      <alignment vertical="center"/>
    </xf>
    <xf numFmtId="0" fontId="4" fillId="0" borderId="14" xfId="0" applyFont="1" applyBorder="1" applyAlignment="1">
      <alignment horizontal="center" vertical="center"/>
    </xf>
    <xf numFmtId="38" fontId="3" fillId="0" borderId="66" xfId="1" applyFont="1" applyFill="1" applyBorder="1" applyAlignment="1">
      <alignment vertical="center"/>
    </xf>
    <xf numFmtId="38" fontId="3" fillId="0" borderId="66" xfId="1" applyNumberFormat="1" applyFont="1" applyFill="1" applyBorder="1" applyAlignment="1">
      <alignment vertical="center"/>
    </xf>
    <xf numFmtId="0" fontId="3" fillId="0" borderId="47" xfId="0" applyFont="1" applyFill="1" applyBorder="1" applyAlignment="1">
      <alignment vertical="center"/>
    </xf>
    <xf numFmtId="0" fontId="4" fillId="0" borderId="52" xfId="0" applyFont="1" applyFill="1" applyBorder="1" applyAlignment="1">
      <alignment horizontal="center" vertical="top"/>
    </xf>
    <xf numFmtId="176" fontId="3" fillId="0" borderId="33" xfId="1"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21"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11" fillId="0" borderId="1" xfId="0" applyFont="1" applyFill="1" applyBorder="1" applyAlignment="1">
      <alignment vertical="center" shrinkToFit="1"/>
    </xf>
    <xf numFmtId="0" fontId="4" fillId="0" borderId="1" xfId="0" applyFont="1" applyBorder="1" applyAlignment="1">
      <alignment vertical="center" shrinkToFit="1"/>
    </xf>
    <xf numFmtId="0" fontId="11" fillId="0" borderId="1" xfId="0" applyFont="1" applyFill="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Fill="1" applyBorder="1" applyAlignment="1">
      <alignment vertical="center" shrinkToFit="1"/>
    </xf>
    <xf numFmtId="0" fontId="4" fillId="0" borderId="1" xfId="0" applyFont="1" applyBorder="1" applyAlignment="1">
      <alignment horizontal="center" vertical="center" shrinkToFit="1"/>
    </xf>
    <xf numFmtId="0" fontId="4" fillId="0" borderId="15" xfId="0" applyFont="1" applyBorder="1" applyAlignment="1">
      <alignment horizontal="center" vertical="top" wrapText="1"/>
    </xf>
    <xf numFmtId="0" fontId="22" fillId="0" borderId="0" xfId="0" applyFont="1" applyAlignment="1">
      <alignment vertical="center" textRotation="255"/>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3" fillId="0" borderId="0" xfId="0" applyFont="1" applyAlignment="1">
      <alignment horizontal="right"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7" fillId="0" borderId="0" xfId="0" applyFont="1" applyAlignment="1">
      <alignment horizontal="right"/>
    </xf>
    <xf numFmtId="0" fontId="4" fillId="0" borderId="1" xfId="0" applyFont="1" applyBorder="1" applyAlignment="1">
      <alignment horizontal="center" vertical="center"/>
    </xf>
    <xf numFmtId="0" fontId="4" fillId="0" borderId="1" xfId="0" applyFont="1" applyFill="1" applyBorder="1" applyAlignment="1">
      <alignment vertical="center" shrinkToFit="1"/>
    </xf>
    <xf numFmtId="0" fontId="4" fillId="0" borderId="1" xfId="0" applyFont="1" applyBorder="1" applyAlignment="1">
      <alignment horizontal="center" vertical="center" shrinkToFit="1"/>
    </xf>
    <xf numFmtId="0" fontId="23" fillId="0" borderId="0" xfId="0" applyFont="1" applyAlignment="1">
      <alignment horizontal="center" vertical="center"/>
    </xf>
    <xf numFmtId="49" fontId="7" fillId="0" borderId="0" xfId="0" applyNumberFormat="1" applyFont="1" applyAlignment="1">
      <alignment horizontal="right" vertical="center"/>
    </xf>
    <xf numFmtId="0" fontId="4" fillId="0" borderId="0" xfId="0" applyFont="1">
      <alignment vertical="center"/>
    </xf>
    <xf numFmtId="0" fontId="11"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45" xfId="0" applyFont="1" applyFill="1" applyBorder="1" applyAlignment="1">
      <alignment horizontal="left" vertical="center" indent="1"/>
    </xf>
    <xf numFmtId="0" fontId="4" fillId="0" borderId="47" xfId="0" applyFont="1" applyFill="1" applyBorder="1" applyAlignment="1">
      <alignment horizontal="left" vertical="center" indent="1"/>
    </xf>
    <xf numFmtId="0" fontId="24" fillId="0" borderId="0" xfId="0" applyFont="1">
      <alignment vertical="center"/>
    </xf>
    <xf numFmtId="0" fontId="24" fillId="2" borderId="0" xfId="0" applyFont="1" applyFill="1">
      <alignment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4" fillId="0" borderId="1" xfId="0" applyFont="1" applyBorder="1" applyAlignment="1">
      <alignment horizontal="left" vertical="center" shrinkToFit="1"/>
    </xf>
    <xf numFmtId="0" fontId="5" fillId="0" borderId="17" xfId="0" applyFont="1" applyFill="1" applyBorder="1" applyAlignment="1">
      <alignment horizontal="center" vertical="center"/>
    </xf>
    <xf numFmtId="0" fontId="5" fillId="3" borderId="7" xfId="0" applyFont="1" applyFill="1" applyBorder="1" applyAlignment="1">
      <alignment horizontal="right" vertical="center"/>
    </xf>
    <xf numFmtId="0" fontId="5" fillId="4" borderId="42" xfId="0" applyFont="1" applyFill="1" applyBorder="1" applyAlignment="1">
      <alignment horizontal="right" vertical="center" wrapText="1"/>
    </xf>
    <xf numFmtId="0" fontId="5" fillId="3" borderId="42" xfId="0" applyFont="1" applyFill="1" applyBorder="1" applyAlignment="1">
      <alignment horizontal="right" vertical="center" wrapText="1"/>
    </xf>
    <xf numFmtId="0" fontId="4" fillId="0" borderId="1" xfId="0" applyFont="1" applyBorder="1" applyAlignment="1">
      <alignment horizontal="center" vertical="center"/>
    </xf>
    <xf numFmtId="0" fontId="4" fillId="0" borderId="1" xfId="0" applyFont="1" applyFill="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Fill="1" applyBorder="1" applyAlignment="1">
      <alignment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177" fontId="3" fillId="0" borderId="32"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6" fillId="0" borderId="0" xfId="0" applyFont="1" applyAlignment="1">
      <alignment horizontal="center" vertical="center"/>
    </xf>
    <xf numFmtId="0" fontId="25" fillId="0" borderId="0" xfId="0" applyNumberFormat="1" applyFont="1" applyAlignment="1">
      <alignment horizontal="right"/>
    </xf>
    <xf numFmtId="0" fontId="25" fillId="0" borderId="0" xfId="0" applyNumberFormat="1" applyFont="1" applyAlignment="1">
      <alignment horizontal="center"/>
    </xf>
    <xf numFmtId="0" fontId="25" fillId="0" borderId="0" xfId="0" applyFont="1" applyAlignment="1">
      <alignment horizontal="center"/>
    </xf>
    <xf numFmtId="0" fontId="4" fillId="4" borderId="12" xfId="0" applyFont="1" applyFill="1" applyBorder="1" applyAlignment="1">
      <alignment horizontal="right" vertical="center" wrapText="1"/>
    </xf>
    <xf numFmtId="0" fontId="4" fillId="0" borderId="37"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6" fillId="0" borderId="0" xfId="0" applyFont="1" applyAlignment="1">
      <alignment horizontal="left" vertical="center" indent="1"/>
    </xf>
    <xf numFmtId="0" fontId="22" fillId="0" borderId="0" xfId="0" applyFont="1" applyAlignment="1">
      <alignment textRotation="255"/>
    </xf>
    <xf numFmtId="176" fontId="3" fillId="0" borderId="14" xfId="0" applyNumberFormat="1" applyFont="1" applyBorder="1">
      <alignment vertical="center"/>
    </xf>
    <xf numFmtId="180" fontId="3" fillId="0" borderId="14" xfId="0" applyNumberFormat="1" applyFont="1" applyBorder="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top" wrapText="1"/>
    </xf>
    <xf numFmtId="0" fontId="3" fillId="0" borderId="18" xfId="0" applyFont="1" applyBorder="1" applyAlignment="1">
      <alignment horizontal="center" vertical="center"/>
    </xf>
    <xf numFmtId="176" fontId="15" fillId="0" borderId="0" xfId="0" applyNumberFormat="1" applyFont="1" applyAlignment="1">
      <alignment vertical="center" shrinkToFit="1"/>
    </xf>
    <xf numFmtId="0" fontId="26" fillId="0" borderId="0" xfId="0" applyFont="1">
      <alignment vertical="center"/>
    </xf>
    <xf numFmtId="0" fontId="25" fillId="0" borderId="0" xfId="0" applyFont="1" applyAlignment="1">
      <alignment vertical="center"/>
    </xf>
    <xf numFmtId="0" fontId="17" fillId="0" borderId="0" xfId="0" applyFont="1" applyAlignment="1">
      <alignment horizontal="left" vertical="center" inden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6" fillId="0" borderId="0" xfId="0" applyFont="1" applyAlignment="1">
      <alignment horizontal="left" vertical="center" indent="1"/>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176" fontId="3" fillId="3" borderId="14" xfId="1" applyNumberFormat="1" applyFont="1" applyFill="1" applyBorder="1" applyAlignment="1">
      <alignment vertical="center"/>
    </xf>
    <xf numFmtId="176" fontId="3" fillId="3" borderId="33" xfId="1" applyNumberFormat="1" applyFont="1" applyFill="1" applyBorder="1" applyAlignment="1">
      <alignment horizontal="center" vertical="center"/>
    </xf>
    <xf numFmtId="176" fontId="3" fillId="3" borderId="63" xfId="1" applyNumberFormat="1" applyFont="1" applyFill="1" applyBorder="1" applyAlignment="1">
      <alignment vertical="center"/>
    </xf>
    <xf numFmtId="38" fontId="3" fillId="3" borderId="66" xfId="1" applyFont="1" applyFill="1" applyBorder="1" applyAlignment="1">
      <alignment vertical="center"/>
    </xf>
    <xf numFmtId="38" fontId="3" fillId="3" borderId="66" xfId="1" applyNumberFormat="1" applyFont="1" applyFill="1" applyBorder="1" applyAlignment="1">
      <alignment vertical="center"/>
    </xf>
    <xf numFmtId="0" fontId="3" fillId="3" borderId="14" xfId="0" applyFont="1" applyFill="1" applyBorder="1">
      <alignment vertical="center"/>
    </xf>
    <xf numFmtId="0" fontId="3" fillId="3" borderId="33" xfId="0" applyFont="1" applyFill="1" applyBorder="1">
      <alignment vertical="center"/>
    </xf>
    <xf numFmtId="0" fontId="3" fillId="3" borderId="66" xfId="0" applyFont="1" applyFill="1" applyBorder="1">
      <alignment vertical="center"/>
    </xf>
    <xf numFmtId="0" fontId="3" fillId="3" borderId="20" xfId="0" applyFont="1" applyFill="1" applyBorder="1">
      <alignment vertical="center"/>
    </xf>
    <xf numFmtId="0" fontId="3" fillId="3" borderId="53" xfId="0" applyFont="1" applyFill="1" applyBorder="1">
      <alignment vertical="center"/>
    </xf>
    <xf numFmtId="0" fontId="3" fillId="3" borderId="67" xfId="0" applyFont="1" applyFill="1" applyBorder="1">
      <alignment vertical="center"/>
    </xf>
    <xf numFmtId="0" fontId="3" fillId="3" borderId="22" xfId="0" applyFont="1" applyFill="1" applyBorder="1">
      <alignment vertical="center"/>
    </xf>
    <xf numFmtId="0" fontId="3" fillId="3" borderId="57" xfId="0" applyFont="1" applyFill="1" applyBorder="1">
      <alignment vertical="center"/>
    </xf>
    <xf numFmtId="0" fontId="3" fillId="3" borderId="68" xfId="0" applyFont="1" applyFill="1" applyBorder="1">
      <alignment vertical="center"/>
    </xf>
    <xf numFmtId="0" fontId="3" fillId="3" borderId="23" xfId="0" applyFont="1" applyFill="1" applyBorder="1">
      <alignment vertical="center"/>
    </xf>
    <xf numFmtId="0" fontId="3" fillId="3" borderId="58" xfId="0" applyFont="1" applyFill="1" applyBorder="1">
      <alignment vertical="center"/>
    </xf>
    <xf numFmtId="0" fontId="3" fillId="3" borderId="69" xfId="0" applyFont="1" applyFill="1" applyBorder="1">
      <alignment vertical="center"/>
    </xf>
    <xf numFmtId="0" fontId="3" fillId="3" borderId="24" xfId="0" applyFont="1" applyFill="1" applyBorder="1">
      <alignment vertical="center"/>
    </xf>
    <xf numFmtId="0" fontId="3" fillId="3" borderId="59" xfId="0" applyFont="1" applyFill="1" applyBorder="1">
      <alignment vertical="center"/>
    </xf>
    <xf numFmtId="0" fontId="3" fillId="3" borderId="65" xfId="0" applyFont="1" applyFill="1" applyBorder="1">
      <alignment vertical="center"/>
    </xf>
    <xf numFmtId="0" fontId="3" fillId="3" borderId="46" xfId="0" applyFont="1" applyFill="1" applyBorder="1">
      <alignment vertical="center"/>
    </xf>
    <xf numFmtId="0" fontId="3" fillId="3" borderId="47" xfId="0" applyFont="1" applyFill="1" applyBorder="1">
      <alignment vertical="center"/>
    </xf>
    <xf numFmtId="0" fontId="3" fillId="3" borderId="47" xfId="0" applyFont="1" applyFill="1" applyBorder="1" applyAlignment="1">
      <alignment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9" xfId="0" applyFont="1" applyFill="1" applyBorder="1" applyAlignment="1">
      <alignment horizontal="center" vertical="center"/>
    </xf>
    <xf numFmtId="0" fontId="4" fillId="3" borderId="42" xfId="0" applyFont="1" applyFill="1" applyBorder="1" applyAlignment="1">
      <alignment horizontal="right" vertical="center" wrapText="1"/>
    </xf>
    <xf numFmtId="0" fontId="29" fillId="0" borderId="0" xfId="0" applyFont="1" applyAlignment="1">
      <alignment horizontal="left" vertical="center"/>
    </xf>
    <xf numFmtId="0" fontId="7" fillId="0" borderId="0" xfId="0" applyFont="1" applyAlignment="1">
      <alignment horizontal="right" vertical="center" indent="1"/>
    </xf>
    <xf numFmtId="0" fontId="7" fillId="0" borderId="0" xfId="0" applyFont="1" applyAlignment="1">
      <alignment horizontal="left" vertical="center" indent="1"/>
    </xf>
    <xf numFmtId="0" fontId="7" fillId="0" borderId="81" xfId="0" applyFont="1" applyBorder="1" applyAlignment="1">
      <alignment horizontal="center" vertical="center" wrapText="1"/>
    </xf>
    <xf numFmtId="0" fontId="7" fillId="0" borderId="81" xfId="0" applyFont="1" applyBorder="1" applyAlignment="1">
      <alignment horizontal="right" vertical="center" wrapText="1"/>
    </xf>
    <xf numFmtId="0" fontId="6" fillId="0" borderId="81" xfId="0" applyFont="1" applyBorder="1">
      <alignment vertical="center"/>
    </xf>
    <xf numFmtId="0" fontId="6" fillId="0" borderId="82" xfId="0" applyFont="1" applyBorder="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shrinkToFit="1"/>
    </xf>
    <xf numFmtId="0" fontId="4" fillId="3" borderId="11" xfId="0" applyFont="1" applyFill="1" applyBorder="1" applyAlignment="1">
      <alignment horizontal="distributed" vertical="center" wrapText="1"/>
    </xf>
    <xf numFmtId="0" fontId="4" fillId="3" borderId="11" xfId="0" applyFont="1" applyFill="1" applyBorder="1" applyAlignment="1">
      <alignment vertical="center" wrapText="1"/>
    </xf>
    <xf numFmtId="0" fontId="4" fillId="3" borderId="11" xfId="0" applyFont="1" applyFill="1" applyBorder="1" applyAlignment="1">
      <alignment vertical="center" wrapText="1" shrinkToFit="1"/>
    </xf>
    <xf numFmtId="0" fontId="4" fillId="3" borderId="12" xfId="0" applyFont="1" applyFill="1" applyBorder="1" applyAlignment="1">
      <alignment vertical="center" wrapText="1"/>
    </xf>
    <xf numFmtId="0" fontId="4" fillId="3" borderId="12" xfId="0" applyFont="1" applyFill="1" applyBorder="1" applyAlignment="1">
      <alignment horizontal="right" vertical="center" wrapText="1"/>
    </xf>
    <xf numFmtId="49" fontId="6" fillId="0" borderId="0" xfId="0" applyNumberFormat="1" applyFont="1" applyAlignment="1">
      <alignment horizontal="center" vertical="center"/>
    </xf>
    <xf numFmtId="181" fontId="3" fillId="0" borderId="0" xfId="0" applyNumberFormat="1" applyFont="1">
      <alignment vertical="center"/>
    </xf>
    <xf numFmtId="0" fontId="4" fillId="0" borderId="1" xfId="0" applyFont="1" applyBorder="1" applyAlignment="1">
      <alignment vertical="center" shrinkToFit="1"/>
    </xf>
    <xf numFmtId="0" fontId="4" fillId="0" borderId="1" xfId="0" applyFont="1" applyBorder="1" applyAlignment="1">
      <alignment vertical="center" shrinkToFit="1"/>
    </xf>
    <xf numFmtId="0" fontId="5" fillId="0" borderId="0" xfId="0" applyFont="1" applyAlignment="1">
      <alignment horizontal="left" vertical="center"/>
    </xf>
    <xf numFmtId="0" fontId="1" fillId="0" borderId="0" xfId="2" applyAlignment="1">
      <alignment vertical="center"/>
    </xf>
    <xf numFmtId="0" fontId="1" fillId="0" borderId="0" xfId="2" applyAlignment="1">
      <alignment horizontal="distributed" vertical="center" justifyLastLine="1"/>
    </xf>
    <xf numFmtId="184" fontId="32" fillId="0" borderId="0" xfId="2" applyNumberFormat="1" applyFont="1" applyAlignment="1">
      <alignment vertical="center"/>
    </xf>
    <xf numFmtId="0" fontId="32" fillId="0" borderId="0" xfId="2" applyFont="1" applyAlignment="1">
      <alignment vertical="center"/>
    </xf>
    <xf numFmtId="0" fontId="32" fillId="0" borderId="0" xfId="2" applyFont="1" applyAlignment="1">
      <alignment horizontal="center" vertical="center"/>
    </xf>
    <xf numFmtId="0" fontId="34" fillId="0" borderId="0" xfId="2" applyFont="1" applyAlignment="1">
      <alignment horizontal="left" vertical="center"/>
    </xf>
    <xf numFmtId="0" fontId="35" fillId="0" borderId="0" xfId="2" applyFont="1" applyAlignment="1">
      <alignment vertical="center"/>
    </xf>
    <xf numFmtId="0" fontId="32" fillId="0" borderId="0" xfId="2" applyFont="1" applyAlignment="1">
      <alignment vertical="center"/>
    </xf>
    <xf numFmtId="0" fontId="6" fillId="5" borderId="84" xfId="0" applyFont="1" applyFill="1" applyBorder="1" applyAlignment="1">
      <alignment horizontal="left" vertical="center" indent="1"/>
    </xf>
    <xf numFmtId="0" fontId="6" fillId="5" borderId="84" xfId="0" applyFont="1" applyFill="1" applyBorder="1" applyAlignment="1">
      <alignment horizontal="left" vertical="center" indent="1" shrinkToFit="1"/>
    </xf>
    <xf numFmtId="0" fontId="25" fillId="5" borderId="84" xfId="0" applyFont="1" applyFill="1" applyBorder="1" applyAlignment="1">
      <alignment horizontal="left" vertical="center" indent="1"/>
    </xf>
    <xf numFmtId="0" fontId="6" fillId="5" borderId="84" xfId="0" applyFont="1" applyFill="1" applyBorder="1" applyAlignment="1">
      <alignment horizontal="right" vertical="center"/>
    </xf>
    <xf numFmtId="176" fontId="3" fillId="5" borderId="14" xfId="1" applyNumberFormat="1" applyFont="1" applyFill="1" applyBorder="1" applyAlignment="1">
      <alignment vertical="center" shrinkToFit="1"/>
    </xf>
    <xf numFmtId="176" fontId="3" fillId="5" borderId="14" xfId="0" applyNumberFormat="1" applyFont="1" applyFill="1" applyBorder="1" applyAlignment="1">
      <alignment vertical="center" shrinkToFit="1"/>
    </xf>
    <xf numFmtId="176" fontId="10" fillId="5" borderId="14" xfId="1" applyNumberFormat="1" applyFont="1" applyFill="1" applyBorder="1" applyAlignment="1">
      <alignment vertical="center" shrinkToFit="1"/>
    </xf>
    <xf numFmtId="0" fontId="4" fillId="5" borderId="1" xfId="0" applyFont="1" applyFill="1" applyBorder="1" applyAlignment="1">
      <alignment horizontal="center" vertical="center" shrinkToFit="1"/>
    </xf>
    <xf numFmtId="0" fontId="4" fillId="5" borderId="1" xfId="0" applyFont="1" applyFill="1" applyBorder="1" applyAlignment="1">
      <alignment vertical="center" shrinkToFit="1"/>
    </xf>
    <xf numFmtId="0" fontId="5" fillId="5" borderId="1" xfId="0" applyFont="1" applyFill="1" applyBorder="1" applyAlignment="1">
      <alignment horizontal="left" vertical="center" wrapText="1"/>
    </xf>
    <xf numFmtId="0" fontId="5" fillId="5" borderId="6" xfId="0" applyFont="1" applyFill="1" applyBorder="1" applyAlignment="1">
      <alignment horizontal="left" vertical="center" wrapText="1"/>
    </xf>
    <xf numFmtId="0" fontId="11" fillId="5" borderId="1" xfId="0" applyFont="1" applyFill="1" applyBorder="1" applyAlignment="1">
      <alignment vertical="center" shrinkToFit="1"/>
    </xf>
    <xf numFmtId="183" fontId="3" fillId="5" borderId="14" xfId="1" applyNumberFormat="1" applyFont="1" applyFill="1" applyBorder="1" applyAlignment="1">
      <alignment vertical="center"/>
    </xf>
    <xf numFmtId="182" fontId="3" fillId="5" borderId="14" xfId="1" applyNumberFormat="1" applyFont="1" applyFill="1" applyBorder="1" applyAlignment="1">
      <alignment vertical="center"/>
    </xf>
    <xf numFmtId="176" fontId="3" fillId="5" borderId="14" xfId="1" applyNumberFormat="1" applyFont="1" applyFill="1" applyBorder="1" applyAlignment="1">
      <alignment vertical="center"/>
    </xf>
    <xf numFmtId="0" fontId="25" fillId="5" borderId="0" xfId="0" applyNumberFormat="1" applyFont="1" applyFill="1" applyAlignment="1">
      <alignment horizontal="center"/>
    </xf>
    <xf numFmtId="0" fontId="25" fillId="5" borderId="0" xfId="0" applyFont="1" applyFill="1" applyAlignment="1">
      <alignment horizontal="center"/>
    </xf>
    <xf numFmtId="0" fontId="25" fillId="5" borderId="0" xfId="0" applyNumberFormat="1" applyFont="1" applyFill="1" applyAlignment="1">
      <alignment horizontal="right" indent="1"/>
    </xf>
    <xf numFmtId="38" fontId="6" fillId="5" borderId="83" xfId="1" applyFont="1" applyFill="1" applyBorder="1">
      <alignment vertical="center"/>
    </xf>
    <xf numFmtId="3" fontId="6" fillId="5" borderId="83" xfId="0" applyNumberFormat="1" applyFont="1" applyFill="1" applyBorder="1">
      <alignment vertical="center"/>
    </xf>
    <xf numFmtId="38" fontId="6" fillId="5" borderId="80" xfId="1" applyFont="1" applyFill="1" applyBorder="1">
      <alignment vertical="center"/>
    </xf>
    <xf numFmtId="0" fontId="7" fillId="5" borderId="35" xfId="0" applyFont="1" applyFill="1" applyBorder="1" applyAlignment="1">
      <alignment horizontal="center" vertical="center"/>
    </xf>
    <xf numFmtId="0" fontId="7" fillId="5" borderId="76" xfId="0" applyFont="1" applyFill="1" applyBorder="1" applyAlignment="1">
      <alignment horizontal="left" vertical="center"/>
    </xf>
    <xf numFmtId="0" fontId="7" fillId="5" borderId="35" xfId="0" applyFont="1" applyFill="1" applyBorder="1" applyAlignment="1">
      <alignment horizontal="center" vertical="center" wrapText="1"/>
    </xf>
    <xf numFmtId="0" fontId="7" fillId="5" borderId="76" xfId="0" applyFont="1" applyFill="1" applyBorder="1" applyAlignment="1">
      <alignment vertical="center" wrapText="1"/>
    </xf>
    <xf numFmtId="0" fontId="7" fillId="5" borderId="78" xfId="0" applyFont="1" applyFill="1" applyBorder="1" applyAlignment="1">
      <alignment horizontal="center" vertical="center"/>
    </xf>
    <xf numFmtId="0" fontId="7" fillId="5" borderId="78" xfId="0" applyFont="1" applyFill="1" applyBorder="1" applyAlignment="1">
      <alignment horizontal="center" vertical="center" wrapText="1"/>
    </xf>
    <xf numFmtId="0" fontId="7" fillId="5" borderId="79" xfId="0" applyFont="1" applyFill="1" applyBorder="1" applyAlignment="1">
      <alignment vertical="center" wrapText="1"/>
    </xf>
    <xf numFmtId="0" fontId="4" fillId="5" borderId="15" xfId="0" applyFont="1" applyFill="1" applyBorder="1" applyAlignment="1">
      <alignment horizontal="center" vertical="top" wrapText="1"/>
    </xf>
    <xf numFmtId="0" fontId="4" fillId="5" borderId="35" xfId="0" applyFont="1" applyFill="1" applyBorder="1" applyAlignment="1">
      <alignment horizontal="center" vertical="center" shrinkToFit="1"/>
    </xf>
    <xf numFmtId="0" fontId="5" fillId="5" borderId="1" xfId="0" applyFont="1" applyFill="1" applyBorder="1" applyAlignment="1">
      <alignment vertical="center" wrapText="1"/>
    </xf>
    <xf numFmtId="0" fontId="5" fillId="5" borderId="6" xfId="0" applyFont="1" applyFill="1" applyBorder="1" applyAlignment="1">
      <alignment vertical="center" wrapText="1"/>
    </xf>
    <xf numFmtId="0" fontId="3" fillId="5" borderId="15" xfId="0" applyFont="1" applyFill="1" applyBorder="1">
      <alignment vertical="center"/>
    </xf>
    <xf numFmtId="0" fontId="5" fillId="5" borderId="1" xfId="0" applyFont="1" applyFill="1" applyBorder="1" applyAlignment="1">
      <alignment vertical="center" wrapText="1" shrinkToFit="1"/>
    </xf>
    <xf numFmtId="56" fontId="5" fillId="5" borderId="6" xfId="0" applyNumberFormat="1" applyFont="1" applyFill="1" applyBorder="1" applyAlignment="1">
      <alignment horizontal="left" vertical="center" wrapText="1" shrinkToFit="1"/>
    </xf>
    <xf numFmtId="0" fontId="3" fillId="5" borderId="34" xfId="0" applyFont="1" applyFill="1" applyBorder="1">
      <alignment vertical="center"/>
    </xf>
    <xf numFmtId="0" fontId="5" fillId="5" borderId="1" xfId="0" applyFont="1" applyFill="1" applyBorder="1" applyAlignment="1">
      <alignment horizontal="left" vertical="center" wrapText="1" shrinkToFit="1"/>
    </xf>
    <xf numFmtId="0" fontId="10" fillId="5" borderId="15" xfId="0" applyFont="1" applyFill="1" applyBorder="1">
      <alignment vertical="center"/>
    </xf>
    <xf numFmtId="0" fontId="20" fillId="5" borderId="1" xfId="0" applyFont="1" applyFill="1" applyBorder="1" applyAlignment="1">
      <alignment vertical="center" wrapText="1"/>
    </xf>
    <xf numFmtId="0" fontId="20" fillId="5" borderId="6" xfId="0" applyFont="1" applyFill="1" applyBorder="1" applyAlignment="1">
      <alignment vertical="center" wrapText="1"/>
    </xf>
    <xf numFmtId="0" fontId="11" fillId="5" borderId="1" xfId="0" applyFont="1" applyFill="1" applyBorder="1" applyAlignment="1">
      <alignment horizontal="distributed" vertical="center" shrinkToFit="1"/>
    </xf>
    <xf numFmtId="176" fontId="3" fillId="5" borderId="71" xfId="1" applyNumberFormat="1" applyFont="1" applyFill="1" applyBorder="1" applyAlignment="1">
      <alignment vertical="center" shrinkToFit="1"/>
    </xf>
    <xf numFmtId="0" fontId="4" fillId="5" borderId="52" xfId="0" applyFont="1" applyFill="1" applyBorder="1" applyAlignment="1">
      <alignment horizontal="center" vertical="top" wrapText="1"/>
    </xf>
    <xf numFmtId="0" fontId="4" fillId="5" borderId="37" xfId="0" applyFont="1" applyFill="1" applyBorder="1" applyAlignment="1">
      <alignment horizontal="center" vertical="center" shrinkToFit="1"/>
    </xf>
    <xf numFmtId="0" fontId="4" fillId="5" borderId="9" xfId="0" applyFont="1" applyFill="1" applyBorder="1" applyAlignment="1">
      <alignment vertical="center" wrapText="1"/>
    </xf>
    <xf numFmtId="0" fontId="4" fillId="5" borderId="9" xfId="0" applyFont="1" applyFill="1" applyBorder="1" applyAlignment="1">
      <alignment vertical="center" wrapText="1" shrinkToFit="1"/>
    </xf>
    <xf numFmtId="0" fontId="4" fillId="5" borderId="9" xfId="0" applyFont="1" applyFill="1" applyBorder="1" applyAlignment="1">
      <alignment vertical="center"/>
    </xf>
    <xf numFmtId="0" fontId="5" fillId="5" borderId="9" xfId="0" applyFont="1" applyFill="1" applyBorder="1" applyAlignment="1">
      <alignment vertical="center" wrapText="1"/>
    </xf>
    <xf numFmtId="0" fontId="5" fillId="5" borderId="10" xfId="0" applyFont="1" applyFill="1" applyBorder="1" applyAlignment="1">
      <alignment vertical="center" wrapText="1"/>
    </xf>
    <xf numFmtId="0" fontId="4" fillId="5" borderId="1" xfId="0" applyFont="1" applyFill="1" applyBorder="1" applyAlignment="1">
      <alignment horizontal="distributed" vertical="center" wrapText="1"/>
    </xf>
    <xf numFmtId="0" fontId="4" fillId="5" borderId="1" xfId="0" applyFont="1" applyFill="1" applyBorder="1" applyAlignment="1">
      <alignment vertical="center" wrapText="1" shrinkToFit="1"/>
    </xf>
    <xf numFmtId="0" fontId="4" fillId="5" borderId="1" xfId="0" applyFont="1" applyFill="1" applyBorder="1" applyAlignment="1">
      <alignment horizontal="center" vertical="center" wrapText="1"/>
    </xf>
    <xf numFmtId="0" fontId="4" fillId="5" borderId="1" xfId="0" applyFont="1" applyFill="1" applyBorder="1" applyAlignment="1">
      <alignment horizontal="distributed" vertical="center" wrapText="1" shrinkToFit="1"/>
    </xf>
    <xf numFmtId="0" fontId="4" fillId="5" borderId="33" xfId="0" applyFont="1" applyFill="1" applyBorder="1" applyAlignment="1">
      <alignment horizontal="distributed" vertical="center" wrapText="1"/>
    </xf>
    <xf numFmtId="0" fontId="4" fillId="5" borderId="1" xfId="0" applyFont="1" applyFill="1" applyBorder="1" applyAlignment="1">
      <alignment vertical="center" wrapText="1"/>
    </xf>
    <xf numFmtId="0" fontId="4" fillId="5" borderId="1" xfId="0" applyFont="1" applyFill="1" applyBorder="1" applyAlignment="1">
      <alignment horizontal="center" vertical="center" wrapText="1" shrinkToFit="1"/>
    </xf>
    <xf numFmtId="176" fontId="3" fillId="5" borderId="24" xfId="1" applyNumberFormat="1" applyFont="1" applyFill="1" applyBorder="1" applyAlignment="1">
      <alignment vertical="center" shrinkToFit="1"/>
    </xf>
    <xf numFmtId="0" fontId="4" fillId="5" borderId="9" xfId="0" applyFont="1" applyFill="1" applyBorder="1" applyAlignment="1">
      <alignment horizontal="distributed" vertical="center" wrapText="1"/>
    </xf>
    <xf numFmtId="0" fontId="4" fillId="5" borderId="9" xfId="0" applyFont="1" applyFill="1" applyBorder="1" applyAlignment="1">
      <alignment horizontal="center" vertical="center" wrapText="1"/>
    </xf>
    <xf numFmtId="0" fontId="5" fillId="5" borderId="9" xfId="0" applyFont="1" applyFill="1" applyBorder="1" applyAlignment="1">
      <alignment vertical="center" wrapText="1" shrinkToFit="1"/>
    </xf>
    <xf numFmtId="56" fontId="5" fillId="5" borderId="10" xfId="0" applyNumberFormat="1" applyFont="1" applyFill="1" applyBorder="1" applyAlignment="1">
      <alignment horizontal="left" vertical="center" wrapText="1" shrinkToFit="1"/>
    </xf>
    <xf numFmtId="176" fontId="3" fillId="5" borderId="20" xfId="1" applyNumberFormat="1" applyFont="1" applyFill="1" applyBorder="1" applyAlignment="1">
      <alignment vertical="center" shrinkToFit="1"/>
    </xf>
    <xf numFmtId="0" fontId="3" fillId="5" borderId="16" xfId="0" applyFont="1" applyFill="1" applyBorder="1">
      <alignment vertical="center"/>
    </xf>
    <xf numFmtId="0" fontId="4" fillId="5" borderId="36" xfId="0" applyFont="1" applyFill="1" applyBorder="1" applyAlignment="1">
      <alignment horizontal="center" vertical="center" shrinkToFit="1"/>
    </xf>
    <xf numFmtId="0" fontId="4" fillId="5" borderId="2" xfId="0" applyFont="1" applyFill="1" applyBorder="1" applyAlignment="1">
      <alignment vertical="center" wrapText="1" shrinkToFit="1"/>
    </xf>
    <xf numFmtId="0" fontId="4" fillId="5" borderId="2" xfId="0" applyFont="1" applyFill="1" applyBorder="1" applyAlignment="1">
      <alignment horizontal="center" vertical="center" wrapText="1" shrinkToFit="1"/>
    </xf>
    <xf numFmtId="0" fontId="4" fillId="5" borderId="2" xfId="0" applyFont="1" applyFill="1" applyBorder="1" applyAlignment="1">
      <alignment vertical="center" wrapText="1"/>
    </xf>
    <xf numFmtId="0" fontId="5" fillId="5" borderId="2" xfId="0" applyFont="1" applyFill="1" applyBorder="1" applyAlignment="1">
      <alignment vertical="center" wrapText="1"/>
    </xf>
    <xf numFmtId="0" fontId="5" fillId="5" borderId="7" xfId="0" applyFont="1" applyFill="1" applyBorder="1" applyAlignment="1">
      <alignment vertical="center" wrapText="1"/>
    </xf>
    <xf numFmtId="176" fontId="3" fillId="5" borderId="20" xfId="0" applyNumberFormat="1" applyFont="1" applyFill="1" applyBorder="1" applyAlignment="1">
      <alignment vertical="center" shrinkToFit="1"/>
    </xf>
    <xf numFmtId="0" fontId="4" fillId="5" borderId="52" xfId="0" applyFont="1" applyFill="1" applyBorder="1" applyAlignment="1">
      <alignment horizontal="center" vertical="top"/>
    </xf>
    <xf numFmtId="0" fontId="4" fillId="5" borderId="9" xfId="0" applyFont="1" applyFill="1" applyBorder="1" applyAlignment="1">
      <alignment vertical="center" shrinkToFit="1"/>
    </xf>
    <xf numFmtId="0" fontId="4" fillId="5" borderId="9" xfId="0" applyFont="1" applyFill="1" applyBorder="1" applyAlignment="1">
      <alignment horizontal="center" vertical="center" shrinkToFit="1"/>
    </xf>
    <xf numFmtId="0" fontId="4" fillId="5" borderId="2" xfId="0" applyFont="1" applyFill="1" applyBorder="1" applyAlignment="1">
      <alignment vertical="center" shrinkToFit="1"/>
    </xf>
    <xf numFmtId="56" fontId="4" fillId="5" borderId="10" xfId="0" applyNumberFormat="1" applyFont="1" applyFill="1" applyBorder="1" applyAlignment="1">
      <alignment horizontal="left" vertical="center" wrapText="1" shrinkToFit="1"/>
    </xf>
    <xf numFmtId="0" fontId="4" fillId="5" borderId="6" xfId="0" applyFont="1" applyFill="1" applyBorder="1" applyAlignment="1">
      <alignment vertical="center" wrapText="1"/>
    </xf>
    <xf numFmtId="0" fontId="4" fillId="5" borderId="1" xfId="0" applyFont="1" applyFill="1" applyBorder="1" applyAlignment="1">
      <alignment horizontal="left" vertical="center" wrapText="1" shrinkToFit="1"/>
    </xf>
    <xf numFmtId="176" fontId="3" fillId="5" borderId="24" xfId="0" applyNumberFormat="1" applyFont="1" applyFill="1" applyBorder="1" applyAlignment="1">
      <alignment vertical="center" shrinkToFit="1"/>
    </xf>
    <xf numFmtId="0" fontId="4" fillId="5" borderId="54" xfId="0" applyFont="1" applyFill="1" applyBorder="1" applyAlignment="1">
      <alignment horizontal="right" vertical="top" wrapText="1"/>
    </xf>
    <xf numFmtId="0" fontId="4" fillId="5" borderId="10" xfId="0" applyFont="1" applyFill="1" applyBorder="1" applyAlignment="1">
      <alignment vertical="center" wrapText="1"/>
    </xf>
    <xf numFmtId="0" fontId="4" fillId="5" borderId="6" xfId="0" applyFont="1" applyFill="1" applyBorder="1" applyAlignment="1">
      <alignment horizontal="left" vertical="center" wrapText="1"/>
    </xf>
    <xf numFmtId="0" fontId="4" fillId="5" borderId="7" xfId="0" applyFont="1" applyFill="1" applyBorder="1" applyAlignment="1">
      <alignment vertical="center" wrapText="1"/>
    </xf>
    <xf numFmtId="0" fontId="4" fillId="5" borderId="33" xfId="0" applyFont="1" applyFill="1" applyBorder="1" applyAlignment="1">
      <alignment horizontal="distributed" vertical="center" wrapText="1" shrinkToFit="1"/>
    </xf>
    <xf numFmtId="176" fontId="3" fillId="5" borderId="14" xfId="1" applyNumberFormat="1" applyFont="1" applyFill="1" applyBorder="1">
      <alignment vertical="center"/>
    </xf>
    <xf numFmtId="56" fontId="4" fillId="5" borderId="6" xfId="0" applyNumberFormat="1" applyFont="1" applyFill="1" applyBorder="1" applyAlignment="1">
      <alignment horizontal="left" vertical="center" wrapText="1" shrinkToFit="1"/>
    </xf>
    <xf numFmtId="0" fontId="11" fillId="5" borderId="1" xfId="0" applyFont="1" applyFill="1" applyBorder="1" applyAlignment="1">
      <alignment vertical="center" wrapText="1" shrinkToFit="1"/>
    </xf>
    <xf numFmtId="0" fontId="11" fillId="5" borderId="1" xfId="0" applyFont="1" applyFill="1" applyBorder="1" applyAlignment="1">
      <alignment horizontal="center" vertical="center" wrapText="1" shrinkToFit="1"/>
    </xf>
    <xf numFmtId="0" fontId="11" fillId="5" borderId="1" xfId="0" applyFont="1" applyFill="1" applyBorder="1" applyAlignment="1">
      <alignment vertical="center" wrapText="1"/>
    </xf>
    <xf numFmtId="0" fontId="11" fillId="5" borderId="6" xfId="0" applyFont="1" applyFill="1" applyBorder="1" applyAlignment="1">
      <alignment vertical="center" wrapText="1"/>
    </xf>
    <xf numFmtId="0" fontId="11" fillId="5" borderId="1" xfId="0" applyFont="1" applyFill="1" applyBorder="1" applyAlignment="1">
      <alignment horizontal="distributed" vertical="center" wrapText="1"/>
    </xf>
    <xf numFmtId="176" fontId="3" fillId="5" borderId="14" xfId="0" applyNumberFormat="1" applyFont="1" applyFill="1" applyBorder="1">
      <alignment vertical="center"/>
    </xf>
    <xf numFmtId="0" fontId="4" fillId="5" borderId="15" xfId="0" applyFont="1" applyFill="1" applyBorder="1" applyAlignment="1">
      <alignment horizontal="right" vertical="top" wrapText="1"/>
    </xf>
    <xf numFmtId="180" fontId="3" fillId="5" borderId="14" xfId="0" applyNumberFormat="1" applyFont="1" applyFill="1" applyBorder="1">
      <alignment vertical="center"/>
    </xf>
    <xf numFmtId="0" fontId="11" fillId="5" borderId="1" xfId="0" applyFont="1" applyFill="1" applyBorder="1" applyAlignment="1">
      <alignment horizontal="distributed" vertical="center" wrapText="1" shrinkToFit="1"/>
    </xf>
    <xf numFmtId="0" fontId="6" fillId="0" borderId="0" xfId="0" applyFont="1" applyAlignment="1">
      <alignment horizontal="left" vertical="center" indent="1"/>
    </xf>
    <xf numFmtId="0" fontId="25" fillId="0" borderId="0" xfId="0" applyFont="1" applyAlignment="1">
      <alignment horizontal="left" vertical="center" indent="1"/>
    </xf>
    <xf numFmtId="0" fontId="22" fillId="0" borderId="0" xfId="0" applyFont="1" applyAlignment="1">
      <alignment horizontal="center" vertical="center" textRotation="255"/>
    </xf>
    <xf numFmtId="0" fontId="16" fillId="0" borderId="0" xfId="0" applyFont="1" applyAlignment="1">
      <alignment horizontal="center" vertical="center"/>
    </xf>
    <xf numFmtId="0" fontId="3" fillId="0" borderId="31"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8" xfId="0" applyFont="1" applyBorder="1" applyAlignment="1">
      <alignment horizontal="center" vertical="center" textRotation="255"/>
    </xf>
    <xf numFmtId="0" fontId="3" fillId="3" borderId="9" xfId="0" applyFont="1" applyFill="1" applyBorder="1" applyAlignment="1">
      <alignment vertical="center" shrinkToFit="1"/>
    </xf>
    <xf numFmtId="0" fontId="3" fillId="3" borderId="1" xfId="0" applyFont="1" applyFill="1" applyBorder="1" applyAlignment="1">
      <alignment vertical="center" shrinkToFit="1"/>
    </xf>
    <xf numFmtId="0" fontId="3" fillId="3" borderId="2" xfId="0" applyFont="1" applyFill="1" applyBorder="1" applyAlignment="1">
      <alignment vertical="center" shrinkToFi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26" xfId="0" applyFont="1" applyBorder="1" applyAlignment="1">
      <alignment horizontal="center" vertical="center"/>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176" fontId="7" fillId="0" borderId="48" xfId="1" applyNumberFormat="1" applyFont="1" applyFill="1" applyBorder="1" applyAlignment="1">
      <alignment horizontal="right" vertical="center"/>
    </xf>
    <xf numFmtId="176" fontId="7" fillId="0" borderId="55" xfId="1" applyNumberFormat="1" applyFont="1" applyFill="1" applyBorder="1" applyAlignment="1">
      <alignment horizontal="right" vertical="center"/>
    </xf>
    <xf numFmtId="176" fontId="7" fillId="0" borderId="50" xfId="1" applyNumberFormat="1" applyFont="1" applyFill="1" applyBorder="1" applyAlignment="1">
      <alignment horizontal="right" vertical="center"/>
    </xf>
    <xf numFmtId="176" fontId="7" fillId="0" borderId="56" xfId="1" applyNumberFormat="1" applyFont="1" applyFill="1" applyBorder="1" applyAlignment="1">
      <alignment horizontal="right" vertical="center"/>
    </xf>
    <xf numFmtId="179" fontId="4" fillId="0" borderId="49" xfId="1" applyNumberFormat="1" applyFont="1" applyFill="1" applyBorder="1" applyAlignment="1">
      <alignment horizontal="center" vertical="center"/>
    </xf>
    <xf numFmtId="179" fontId="4" fillId="0" borderId="51" xfId="1" applyNumberFormat="1" applyFont="1" applyFill="1" applyBorder="1" applyAlignment="1">
      <alignment horizontal="center" vertical="center"/>
    </xf>
    <xf numFmtId="0" fontId="3" fillId="0" borderId="8" xfId="0" applyFont="1" applyFill="1" applyBorder="1" applyAlignment="1">
      <alignment vertical="center"/>
    </xf>
    <xf numFmtId="0" fontId="3" fillId="0" borderId="26" xfId="0" applyFont="1" applyFill="1" applyBorder="1" applyAlignment="1">
      <alignment vertical="center"/>
    </xf>
    <xf numFmtId="177" fontId="10" fillId="0" borderId="5" xfId="0" applyNumberFormat="1" applyFont="1" applyFill="1" applyBorder="1" applyAlignment="1">
      <alignment horizontal="center" vertical="center"/>
    </xf>
    <xf numFmtId="177" fontId="10" fillId="0" borderId="1" xfId="0" applyNumberFormat="1" applyFont="1" applyFill="1" applyBorder="1" applyAlignment="1">
      <alignment horizontal="center" vertical="center"/>
    </xf>
    <xf numFmtId="0" fontId="11" fillId="0" borderId="1" xfId="0" applyFont="1" applyFill="1" applyBorder="1" applyAlignment="1">
      <alignment horizontal="left" vertical="center" shrinkToFit="1"/>
    </xf>
    <xf numFmtId="177" fontId="3" fillId="0" borderId="5"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4" fillId="0" borderId="1" xfId="0" applyFont="1" applyBorder="1" applyAlignment="1">
      <alignment horizontal="left" vertical="center" shrinkToFit="1"/>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textRotation="255"/>
    </xf>
    <xf numFmtId="0" fontId="3" fillId="0" borderId="30" xfId="0" applyFont="1" applyBorder="1" applyAlignment="1">
      <alignment horizontal="center" vertical="center" textRotation="255"/>
    </xf>
    <xf numFmtId="0" fontId="3" fillId="3" borderId="11" xfId="0" applyFont="1" applyFill="1" applyBorder="1" applyAlignment="1">
      <alignment vertical="center" shrinkToFit="1"/>
    </xf>
    <xf numFmtId="0" fontId="3" fillId="3" borderId="3" xfId="0" applyFont="1" applyFill="1" applyBorder="1" applyAlignment="1">
      <alignment vertical="center" shrinkToFit="1"/>
    </xf>
    <xf numFmtId="177" fontId="3" fillId="0" borderId="5"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0" fontId="4" fillId="0" borderId="1" xfId="0" applyFont="1" applyFill="1" applyBorder="1" applyAlignment="1">
      <alignment horizontal="left" vertical="center" shrinkToFit="1"/>
    </xf>
    <xf numFmtId="0" fontId="4" fillId="0" borderId="4" xfId="0" applyFont="1" applyBorder="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1" xfId="0" applyFont="1" applyBorder="1" applyAlignment="1">
      <alignment horizontal="center" vertical="center"/>
    </xf>
    <xf numFmtId="0" fontId="4" fillId="0" borderId="6" xfId="0" applyFont="1" applyBorder="1" applyAlignment="1">
      <alignment horizontal="center" vertical="center"/>
    </xf>
    <xf numFmtId="178" fontId="4" fillId="0" borderId="1" xfId="0" applyNumberFormat="1" applyFont="1" applyFill="1" applyBorder="1" applyAlignment="1">
      <alignment horizontal="left" vertical="center" shrinkToFit="1"/>
    </xf>
    <xf numFmtId="177" fontId="10" fillId="5" borderId="5" xfId="0" applyNumberFormat="1" applyFont="1" applyFill="1" applyBorder="1" applyAlignment="1">
      <alignment horizontal="center" vertical="center"/>
    </xf>
    <xf numFmtId="177" fontId="10" fillId="5" borderId="1" xfId="0" applyNumberFormat="1" applyFont="1" applyFill="1" applyBorder="1" applyAlignment="1">
      <alignment horizontal="center" vertical="center"/>
    </xf>
    <xf numFmtId="0" fontId="11" fillId="5" borderId="1" xfId="0" applyFont="1" applyFill="1" applyBorder="1" applyAlignment="1">
      <alignment vertical="center" shrinkToFit="1"/>
    </xf>
    <xf numFmtId="177" fontId="3" fillId="5" borderId="5"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0" fontId="4" fillId="5" borderId="1" xfId="0" applyFont="1" applyFill="1" applyBorder="1" applyAlignment="1">
      <alignment horizontal="left" vertical="center" shrinkToFit="1"/>
    </xf>
    <xf numFmtId="178" fontId="4" fillId="5" borderId="1" xfId="0" applyNumberFormat="1" applyFont="1" applyFill="1" applyBorder="1" applyAlignment="1">
      <alignment horizontal="left" vertical="center" shrinkToFit="1"/>
    </xf>
    <xf numFmtId="0" fontId="11" fillId="5" borderId="1" xfId="0" applyFont="1" applyFill="1" applyBorder="1" applyAlignment="1">
      <alignment horizontal="left" vertical="center" shrinkToFit="1"/>
    </xf>
    <xf numFmtId="0" fontId="11" fillId="5" borderId="1" xfId="0" applyFont="1" applyFill="1" applyBorder="1" applyAlignment="1">
      <alignment horizontal="center" vertical="center" shrinkToFit="1"/>
    </xf>
    <xf numFmtId="0" fontId="22" fillId="0" borderId="0" xfId="0" applyFont="1" applyAlignment="1">
      <alignment horizontal="center" textRotation="255"/>
    </xf>
    <xf numFmtId="0" fontId="4" fillId="5" borderId="1" xfId="0" applyFont="1" applyFill="1" applyBorder="1" applyAlignment="1">
      <alignment vertical="center" shrinkToFit="1"/>
    </xf>
    <xf numFmtId="177" fontId="3" fillId="0" borderId="32" xfId="0" applyNumberFormat="1" applyFont="1" applyBorder="1" applyAlignment="1">
      <alignment horizontal="center" vertical="center"/>
    </xf>
    <xf numFmtId="177" fontId="3" fillId="0" borderId="33" xfId="0" applyNumberFormat="1" applyFont="1" applyBorder="1" applyAlignment="1">
      <alignment horizontal="center" vertical="center"/>
    </xf>
    <xf numFmtId="0" fontId="9" fillId="0" borderId="38" xfId="0" applyFont="1" applyFill="1" applyBorder="1" applyAlignment="1">
      <alignment horizontal="center" vertical="center"/>
    </xf>
    <xf numFmtId="0" fontId="9" fillId="0" borderId="39" xfId="0" applyFont="1" applyFill="1" applyBorder="1" applyAlignment="1">
      <alignment horizontal="center" vertical="center"/>
    </xf>
    <xf numFmtId="0" fontId="4"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43" xfId="0" applyFont="1" applyBorder="1" applyAlignment="1">
      <alignment horizontal="center" vertical="center" wrapText="1"/>
    </xf>
    <xf numFmtId="0" fontId="4" fillId="0" borderId="9" xfId="0" applyFont="1" applyBorder="1" applyAlignment="1">
      <alignment horizontal="center" vertical="center" wrapText="1"/>
    </xf>
    <xf numFmtId="177" fontId="3" fillId="5" borderId="32" xfId="0" applyNumberFormat="1" applyFont="1" applyFill="1" applyBorder="1" applyAlignment="1">
      <alignment horizontal="center" vertical="center"/>
    </xf>
    <xf numFmtId="177" fontId="3" fillId="5" borderId="33" xfId="0" applyNumberFormat="1" applyFont="1" applyFill="1" applyBorder="1" applyAlignment="1">
      <alignment horizontal="center" vertical="center"/>
    </xf>
    <xf numFmtId="177" fontId="3" fillId="0" borderId="32" xfId="0" applyNumberFormat="1" applyFont="1" applyFill="1" applyBorder="1" applyAlignment="1">
      <alignment horizontal="center" vertical="center"/>
    </xf>
    <xf numFmtId="177" fontId="3" fillId="0" borderId="33" xfId="0" applyNumberFormat="1" applyFont="1" applyFill="1" applyBorder="1" applyAlignment="1">
      <alignment horizontal="center" vertical="center"/>
    </xf>
    <xf numFmtId="177" fontId="3" fillId="5" borderId="31" xfId="0" applyNumberFormat="1" applyFont="1" applyFill="1" applyBorder="1" applyAlignment="1">
      <alignment horizontal="center" vertical="center"/>
    </xf>
    <xf numFmtId="177" fontId="3" fillId="5" borderId="9"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0" fontId="9" fillId="0" borderId="29" xfId="0" applyFont="1" applyFill="1" applyBorder="1" applyAlignment="1">
      <alignment horizontal="center" vertical="center"/>
    </xf>
    <xf numFmtId="0" fontId="9" fillId="0" borderId="1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2" xfId="0" applyFont="1" applyFill="1" applyBorder="1" applyAlignment="1">
      <alignment horizontal="center" vertical="center"/>
    </xf>
    <xf numFmtId="56" fontId="3" fillId="0" borderId="5" xfId="0" applyNumberFormat="1" applyFont="1" applyFill="1" applyBorder="1" applyAlignment="1">
      <alignment horizontal="center" vertical="center"/>
    </xf>
    <xf numFmtId="56" fontId="3" fillId="0" borderId="1" xfId="0" applyNumberFormat="1" applyFont="1" applyFill="1" applyBorder="1" applyAlignment="1">
      <alignment horizontal="center" vertical="center"/>
    </xf>
    <xf numFmtId="56" fontId="10" fillId="0" borderId="5" xfId="0" applyNumberFormat="1" applyFont="1" applyFill="1" applyBorder="1" applyAlignment="1">
      <alignment horizontal="center" vertical="center"/>
    </xf>
    <xf numFmtId="0" fontId="10" fillId="0" borderId="1" xfId="0" applyFont="1" applyFill="1" applyBorder="1" applyAlignment="1">
      <alignment horizontal="center" vertical="center"/>
    </xf>
    <xf numFmtId="56" fontId="3" fillId="0" borderId="32" xfId="0" applyNumberFormat="1" applyFont="1" applyBorder="1" applyAlignment="1">
      <alignment horizontal="center" vertical="center"/>
    </xf>
    <xf numFmtId="0" fontId="3" fillId="0" borderId="33" xfId="0" applyFont="1" applyBorder="1" applyAlignment="1">
      <alignment horizontal="center" vertical="center"/>
    </xf>
    <xf numFmtId="0" fontId="3" fillId="5" borderId="5" xfId="0" applyFont="1" applyFill="1" applyBorder="1" applyAlignment="1">
      <alignment horizontal="center" vertical="center"/>
    </xf>
    <xf numFmtId="0" fontId="3" fillId="5" borderId="1" xfId="0" applyFont="1" applyFill="1" applyBorder="1" applyAlignment="1">
      <alignment horizontal="center" vertical="center"/>
    </xf>
    <xf numFmtId="56" fontId="3" fillId="5" borderId="5" xfId="0" applyNumberFormat="1" applyFont="1" applyFill="1" applyBorder="1" applyAlignment="1">
      <alignment horizontal="center" vertical="center"/>
    </xf>
    <xf numFmtId="56" fontId="3" fillId="5" borderId="32" xfId="0" applyNumberFormat="1" applyFont="1" applyFill="1" applyBorder="1" applyAlignment="1">
      <alignment horizontal="center" vertical="center"/>
    </xf>
    <xf numFmtId="0" fontId="3" fillId="5" borderId="33" xfId="0" applyFont="1" applyFill="1" applyBorder="1" applyAlignment="1">
      <alignment horizontal="center" vertical="center"/>
    </xf>
    <xf numFmtId="56" fontId="3" fillId="5" borderId="1" xfId="0" applyNumberFormat="1" applyFont="1" applyFill="1" applyBorder="1" applyAlignment="1">
      <alignment horizontal="center" vertical="center"/>
    </xf>
    <xf numFmtId="56" fontId="10" fillId="5" borderId="5" xfId="0" applyNumberFormat="1" applyFont="1" applyFill="1" applyBorder="1" applyAlignment="1">
      <alignment horizontal="center" vertical="center"/>
    </xf>
    <xf numFmtId="0" fontId="10" fillId="5" borderId="1" xfId="0" applyFont="1" applyFill="1" applyBorder="1" applyAlignment="1">
      <alignment horizontal="center" vertical="center"/>
    </xf>
    <xf numFmtId="0" fontId="3" fillId="5" borderId="28" xfId="0" applyFont="1" applyFill="1" applyBorder="1" applyAlignment="1">
      <alignment horizontal="center" vertical="center"/>
    </xf>
    <xf numFmtId="0" fontId="3" fillId="5" borderId="2" xfId="0" applyFont="1" applyFill="1" applyBorder="1" applyAlignment="1">
      <alignment horizontal="center" vertical="center"/>
    </xf>
    <xf numFmtId="0" fontId="5" fillId="0" borderId="0" xfId="0" applyFont="1" applyAlignment="1">
      <alignment horizontal="left" vertical="center"/>
    </xf>
    <xf numFmtId="0" fontId="7" fillId="0" borderId="0" xfId="0" applyFont="1" applyAlignment="1">
      <alignment horizontal="right" vertical="center"/>
    </xf>
    <xf numFmtId="0" fontId="4" fillId="0" borderId="0" xfId="0" applyFont="1" applyAlignment="1">
      <alignment horizontal="center" vertical="center"/>
    </xf>
    <xf numFmtId="0" fontId="3" fillId="0" borderId="44"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left" vertical="center" indent="1"/>
    </xf>
    <xf numFmtId="176" fontId="7" fillId="3" borderId="14" xfId="1" applyNumberFormat="1" applyFont="1" applyFill="1" applyBorder="1" applyAlignment="1">
      <alignment horizontal="right" vertical="center"/>
    </xf>
    <xf numFmtId="176" fontId="7" fillId="3" borderId="63" xfId="1" applyNumberFormat="1" applyFont="1" applyFill="1" applyBorder="1" applyAlignment="1">
      <alignment horizontal="right" vertical="center"/>
    </xf>
    <xf numFmtId="0" fontId="3" fillId="0" borderId="25" xfId="0" applyFont="1" applyFill="1" applyBorder="1" applyAlignment="1">
      <alignment horizontal="right" vertical="center" indent="2"/>
    </xf>
    <xf numFmtId="0" fontId="3" fillId="0" borderId="4"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1" xfId="0" applyFont="1" applyBorder="1" applyAlignment="1">
      <alignment horizontal="left" vertical="center" wrapText="1" indent="1"/>
    </xf>
    <xf numFmtId="0" fontId="3" fillId="0" borderId="27" xfId="0" applyFont="1" applyBorder="1" applyAlignment="1">
      <alignment horizontal="left" vertical="center" wrapText="1" indent="1"/>
    </xf>
    <xf numFmtId="0" fontId="3" fillId="0" borderId="26" xfId="0" applyFont="1" applyBorder="1" applyAlignment="1">
      <alignment horizontal="left" vertical="center" wrapText="1" indent="1"/>
    </xf>
    <xf numFmtId="0" fontId="3" fillId="0" borderId="60" xfId="0" applyFont="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5" fillId="0" borderId="14" xfId="0" applyFont="1" applyBorder="1" applyAlignment="1">
      <alignment horizontal="center" vertical="center" shrinkToFit="1"/>
    </xf>
    <xf numFmtId="0" fontId="5" fillId="0" borderId="33" xfId="0" applyFont="1" applyBorder="1" applyAlignment="1">
      <alignment horizontal="center" vertical="center" shrinkToFit="1"/>
    </xf>
    <xf numFmtId="0" fontId="4" fillId="0" borderId="48" xfId="0" applyFont="1" applyBorder="1" applyAlignment="1">
      <alignment horizontal="center" vertical="center"/>
    </xf>
    <xf numFmtId="0" fontId="4" fillId="0" borderId="64" xfId="0" applyFont="1" applyBorder="1" applyAlignment="1">
      <alignment horizontal="center" vertical="center"/>
    </xf>
    <xf numFmtId="0" fontId="4" fillId="0" borderId="24" xfId="0" applyFont="1" applyBorder="1" applyAlignment="1">
      <alignment horizontal="center" vertical="center"/>
    </xf>
    <xf numFmtId="0" fontId="4" fillId="0" borderId="65" xfId="0" applyFont="1" applyBorder="1" applyAlignment="1">
      <alignment horizontal="center" vertical="center"/>
    </xf>
    <xf numFmtId="0" fontId="3" fillId="0" borderId="56" xfId="0" applyFont="1" applyBorder="1" applyAlignment="1">
      <alignment horizontal="right" vertical="center"/>
    </xf>
    <xf numFmtId="0" fontId="7" fillId="5" borderId="84" xfId="0" applyFont="1" applyFill="1" applyBorder="1" applyAlignment="1">
      <alignment vertical="center"/>
    </xf>
    <xf numFmtId="0" fontId="3" fillId="0" borderId="0" xfId="0" applyFont="1" applyAlignment="1">
      <alignment horizontal="left" vertical="center"/>
    </xf>
    <xf numFmtId="176" fontId="7" fillId="0" borderId="14" xfId="1" applyNumberFormat="1" applyFont="1" applyFill="1" applyBorder="1" applyAlignment="1">
      <alignment horizontal="right" vertical="center"/>
    </xf>
    <xf numFmtId="176" fontId="7" fillId="0" borderId="63" xfId="1" applyNumberFormat="1" applyFont="1" applyFill="1" applyBorder="1" applyAlignment="1">
      <alignment horizontal="right" vertical="center"/>
    </xf>
    <xf numFmtId="176" fontId="7" fillId="0" borderId="46" xfId="1" applyNumberFormat="1" applyFont="1" applyFill="1" applyBorder="1" applyAlignment="1">
      <alignment horizontal="right" vertical="center"/>
    </xf>
    <xf numFmtId="176" fontId="7" fillId="0" borderId="70" xfId="1" applyNumberFormat="1" applyFont="1" applyFill="1" applyBorder="1" applyAlignment="1">
      <alignment horizontal="right" vertical="center"/>
    </xf>
    <xf numFmtId="0" fontId="7" fillId="0" borderId="55" xfId="0" applyFont="1" applyBorder="1" applyAlignment="1">
      <alignment horizontal="left"/>
    </xf>
    <xf numFmtId="176" fontId="7" fillId="3" borderId="46" xfId="1" applyNumberFormat="1" applyFont="1" applyFill="1" applyBorder="1" applyAlignment="1">
      <alignment horizontal="right" vertical="center"/>
    </xf>
    <xf numFmtId="176" fontId="7" fillId="3" borderId="70" xfId="1" applyNumberFormat="1" applyFont="1" applyFill="1" applyBorder="1" applyAlignment="1">
      <alignment horizontal="right" vertical="center"/>
    </xf>
    <xf numFmtId="0" fontId="7" fillId="0" borderId="0" xfId="0" applyFont="1" applyAlignment="1">
      <alignment vertical="center"/>
    </xf>
    <xf numFmtId="0" fontId="25" fillId="5" borderId="84" xfId="0" applyFont="1" applyFill="1" applyBorder="1" applyAlignment="1">
      <alignment vertical="center"/>
    </xf>
    <xf numFmtId="0" fontId="25" fillId="0" borderId="0" xfId="0" applyFont="1" applyAlignment="1">
      <alignment vertical="center"/>
    </xf>
    <xf numFmtId="177" fontId="6" fillId="5" borderId="75" xfId="0" applyNumberFormat="1" applyFont="1" applyFill="1" applyBorder="1" applyAlignment="1">
      <alignment horizontal="center" vertical="center" wrapText="1"/>
    </xf>
    <xf numFmtId="177" fontId="6" fillId="5" borderId="35" xfId="0" applyNumberFormat="1" applyFont="1" applyFill="1" applyBorder="1" applyAlignment="1">
      <alignment horizontal="center" vertical="center"/>
    </xf>
    <xf numFmtId="49" fontId="27" fillId="0" borderId="0" xfId="0" applyNumberFormat="1" applyFont="1" applyAlignment="1">
      <alignment horizontal="center" vertical="center"/>
    </xf>
    <xf numFmtId="0" fontId="28" fillId="0" borderId="72" xfId="0" applyFont="1" applyBorder="1" applyAlignment="1">
      <alignment horizontal="center" vertical="center"/>
    </xf>
    <xf numFmtId="0" fontId="28" fillId="0" borderId="73" xfId="0" applyFont="1" applyBorder="1" applyAlignment="1">
      <alignment horizontal="center" vertical="center"/>
    </xf>
    <xf numFmtId="0" fontId="28" fillId="0" borderId="75" xfId="0" applyFont="1" applyBorder="1" applyAlignment="1">
      <alignment horizontal="center" vertical="center"/>
    </xf>
    <xf numFmtId="0" fontId="28" fillId="0" borderId="35" xfId="0" applyFont="1" applyBorder="1" applyAlignment="1">
      <alignment horizontal="center" vertical="center"/>
    </xf>
    <xf numFmtId="0" fontId="28" fillId="0" borderId="73" xfId="0" applyFont="1" applyBorder="1" applyAlignment="1">
      <alignment horizontal="center" vertical="center" wrapText="1"/>
    </xf>
    <xf numFmtId="0" fontId="28" fillId="0" borderId="73" xfId="0" applyFont="1" applyBorder="1" applyAlignment="1">
      <alignment horizontal="center" vertical="center" shrinkToFit="1"/>
    </xf>
    <xf numFmtId="0" fontId="28" fillId="0" borderId="35" xfId="0" applyFont="1" applyBorder="1" applyAlignment="1">
      <alignment horizontal="center" vertical="center" shrinkToFit="1"/>
    </xf>
    <xf numFmtId="0" fontId="28" fillId="0" borderId="74" xfId="0" applyFont="1" applyBorder="1" applyAlignment="1">
      <alignment horizontal="left" vertical="center" wrapText="1"/>
    </xf>
    <xf numFmtId="0" fontId="28" fillId="0" borderId="76" xfId="0" applyFont="1" applyBorder="1" applyAlignment="1">
      <alignment horizontal="left" vertical="center"/>
    </xf>
    <xf numFmtId="177" fontId="6" fillId="5" borderId="35" xfId="0" applyNumberFormat="1" applyFont="1" applyFill="1" applyBorder="1" applyAlignment="1">
      <alignment horizontal="center" vertical="center" wrapText="1"/>
    </xf>
    <xf numFmtId="177" fontId="7" fillId="5" borderId="77" xfId="0" applyNumberFormat="1" applyFont="1" applyFill="1" applyBorder="1" applyAlignment="1">
      <alignment horizontal="center" vertical="center" wrapText="1"/>
    </xf>
    <xf numFmtId="177" fontId="3" fillId="5" borderId="78"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5" borderId="84" xfId="0" applyFont="1" applyFill="1" applyBorder="1" applyAlignment="1">
      <alignment horizontal="left" vertical="center" indent="1"/>
    </xf>
    <xf numFmtId="0" fontId="7" fillId="5" borderId="84" xfId="0" applyFont="1" applyFill="1" applyBorder="1" applyAlignment="1">
      <alignment horizontal="left" vertical="center" indent="1"/>
    </xf>
    <xf numFmtId="0" fontId="6" fillId="5" borderId="84" xfId="0" applyFont="1" applyFill="1" applyBorder="1" applyAlignment="1">
      <alignment horizontal="left" vertical="center" indent="1" shrinkToFit="1"/>
    </xf>
    <xf numFmtId="0" fontId="36" fillId="0" borderId="0" xfId="2" applyFont="1" applyAlignment="1">
      <alignment horizontal="left" vertical="center"/>
    </xf>
    <xf numFmtId="56" fontId="1" fillId="0" borderId="88" xfId="2" applyNumberFormat="1" applyBorder="1" applyAlignment="1" applyProtection="1">
      <alignment horizontal="center" vertical="center"/>
      <protection locked="0"/>
    </xf>
    <xf numFmtId="0" fontId="1" fillId="0" borderId="88" xfId="2" applyBorder="1" applyAlignment="1">
      <alignment horizontal="center" vertical="center"/>
    </xf>
    <xf numFmtId="0" fontId="32" fillId="0" borderId="0" xfId="2" applyFont="1" applyAlignment="1">
      <alignment vertical="center"/>
    </xf>
    <xf numFmtId="0" fontId="32" fillId="0" borderId="0" xfId="2" applyFont="1" applyBorder="1" applyAlignment="1">
      <alignment horizontal="distributed" vertical="center" indent="2"/>
    </xf>
    <xf numFmtId="0" fontId="32" fillId="0" borderId="0" xfId="2" applyFont="1" applyAlignment="1">
      <alignment horizontal="distributed" vertical="center"/>
    </xf>
    <xf numFmtId="0" fontId="33" fillId="5" borderId="84" xfId="2" applyFont="1" applyFill="1" applyBorder="1" applyAlignment="1">
      <alignment horizontal="distributed" vertical="center" indent="3"/>
    </xf>
    <xf numFmtId="0" fontId="33" fillId="5" borderId="86" xfId="2" applyFont="1" applyFill="1" applyBorder="1" applyAlignment="1">
      <alignment horizontal="distributed" vertical="center" indent="3"/>
    </xf>
    <xf numFmtId="0" fontId="35" fillId="0" borderId="0" xfId="2" applyFont="1" applyAlignment="1">
      <alignment horizontal="center" vertical="center"/>
    </xf>
    <xf numFmtId="0" fontId="35" fillId="0" borderId="0" xfId="2" applyFont="1" applyAlignment="1">
      <alignment horizontal="left" vertical="center"/>
    </xf>
    <xf numFmtId="0" fontId="30" fillId="0" borderId="0" xfId="2" applyFont="1" applyAlignment="1">
      <alignment horizontal="distributed" vertical="center" indent="9"/>
    </xf>
    <xf numFmtId="0" fontId="30" fillId="0" borderId="84" xfId="2" applyFont="1" applyBorder="1" applyAlignment="1">
      <alignment horizontal="center" vertical="center"/>
    </xf>
    <xf numFmtId="0" fontId="32" fillId="0" borderId="85" xfId="2" applyFont="1" applyBorder="1" applyAlignment="1">
      <alignment horizontal="center" vertical="center" justifyLastLine="1"/>
    </xf>
    <xf numFmtId="0" fontId="32" fillId="0" borderId="86" xfId="2" applyFont="1" applyBorder="1" applyAlignment="1">
      <alignment horizontal="center" vertical="center" justifyLastLine="1"/>
    </xf>
    <xf numFmtId="0" fontId="32" fillId="0" borderId="87" xfId="2" applyFont="1" applyBorder="1" applyAlignment="1">
      <alignment horizontal="center" vertical="center" justifyLastLine="1"/>
    </xf>
    <xf numFmtId="56" fontId="33" fillId="5" borderId="85" xfId="2" applyNumberFormat="1" applyFont="1" applyFill="1" applyBorder="1" applyAlignment="1" applyProtection="1">
      <alignment horizontal="center" vertical="center" shrinkToFit="1"/>
      <protection locked="0"/>
    </xf>
    <xf numFmtId="56" fontId="33" fillId="5" borderId="86" xfId="2" applyNumberFormat="1" applyFont="1" applyFill="1" applyBorder="1" applyAlignment="1" applyProtection="1">
      <alignment horizontal="center" vertical="center" shrinkToFit="1"/>
      <protection locked="0"/>
    </xf>
    <xf numFmtId="56" fontId="33" fillId="5" borderId="87" xfId="2" applyNumberFormat="1" applyFont="1" applyFill="1" applyBorder="1" applyAlignment="1" applyProtection="1">
      <alignment horizontal="center" vertical="center" shrinkToFit="1"/>
      <protection locked="0"/>
    </xf>
    <xf numFmtId="0" fontId="33" fillId="5" borderId="85" xfId="2" applyFont="1" applyFill="1" applyBorder="1" applyAlignment="1" applyProtection="1">
      <alignment horizontal="center" vertical="center"/>
      <protection locked="0"/>
    </xf>
    <xf numFmtId="0" fontId="1" fillId="5" borderId="86" xfId="2" applyFill="1" applyBorder="1" applyAlignment="1">
      <alignment horizontal="center"/>
    </xf>
    <xf numFmtId="0" fontId="1" fillId="5" borderId="87" xfId="2" applyFill="1" applyBorder="1" applyAlignment="1">
      <alignment horizontal="center"/>
    </xf>
  </cellXfs>
  <cellStyles count="3">
    <cellStyle name="桁区切り" xfId="1" builtinId="6"/>
    <cellStyle name="標準" xfId="0" builtinId="0"/>
    <cellStyle name="標準 2" xfId="2" xr:uid="{4171AE63-1B0C-43AF-AA3B-BACA871BDB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12</xdr:col>
      <xdr:colOff>742950</xdr:colOff>
      <xdr:row>13</xdr:row>
      <xdr:rowOff>19050</xdr:rowOff>
    </xdr:from>
    <xdr:to>
      <xdr:col>13</xdr:col>
      <xdr:colOff>0</xdr:colOff>
      <xdr:row>13</xdr:row>
      <xdr:rowOff>228600</xdr:rowOff>
    </xdr:to>
    <xdr:sp macro="" textlink="">
      <xdr:nvSpPr>
        <xdr:cNvPr id="6" name="Text Box 54">
          <a:extLst>
            <a:ext uri="{FF2B5EF4-FFF2-40B4-BE49-F238E27FC236}">
              <a16:creationId xmlns:a16="http://schemas.microsoft.com/office/drawing/2014/main" id="{00000000-0008-0000-0D00-000006000000}"/>
            </a:ext>
          </a:extLst>
        </xdr:cNvPr>
        <xdr:cNvSpPr txBox="1">
          <a:spLocks noChangeArrowheads="1"/>
        </xdr:cNvSpPr>
      </xdr:nvSpPr>
      <xdr:spPr bwMode="auto">
        <a:xfrm>
          <a:off x="10048875" y="3248025"/>
          <a:ext cx="381000" cy="2095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0</xdr:colOff>
      <xdr:row>13</xdr:row>
      <xdr:rowOff>28575</xdr:rowOff>
    </xdr:from>
    <xdr:to>
      <xdr:col>10</xdr:col>
      <xdr:colOff>0</xdr:colOff>
      <xdr:row>13</xdr:row>
      <xdr:rowOff>209550</xdr:rowOff>
    </xdr:to>
    <xdr:sp macro="" textlink="">
      <xdr:nvSpPr>
        <xdr:cNvPr id="7" name="Text Box 55">
          <a:extLst>
            <a:ext uri="{FF2B5EF4-FFF2-40B4-BE49-F238E27FC236}">
              <a16:creationId xmlns:a16="http://schemas.microsoft.com/office/drawing/2014/main" id="{00000000-0008-0000-0D00-000007000000}"/>
            </a:ext>
          </a:extLst>
        </xdr:cNvPr>
        <xdr:cNvSpPr txBox="1">
          <a:spLocks noChangeArrowheads="1"/>
        </xdr:cNvSpPr>
      </xdr:nvSpPr>
      <xdr:spPr bwMode="auto">
        <a:xfrm>
          <a:off x="7610475" y="3257550"/>
          <a:ext cx="276225"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10</xdr:col>
      <xdr:colOff>0</xdr:colOff>
      <xdr:row>14</xdr:row>
      <xdr:rowOff>28575</xdr:rowOff>
    </xdr:from>
    <xdr:to>
      <xdr:col>10</xdr:col>
      <xdr:colOff>0</xdr:colOff>
      <xdr:row>14</xdr:row>
      <xdr:rowOff>228600</xdr:rowOff>
    </xdr:to>
    <xdr:sp macro="" textlink="">
      <xdr:nvSpPr>
        <xdr:cNvPr id="8" name="Text Box 56">
          <a:extLst>
            <a:ext uri="{FF2B5EF4-FFF2-40B4-BE49-F238E27FC236}">
              <a16:creationId xmlns:a16="http://schemas.microsoft.com/office/drawing/2014/main" id="{00000000-0008-0000-0D00-000008000000}"/>
            </a:ext>
          </a:extLst>
        </xdr:cNvPr>
        <xdr:cNvSpPr txBox="1">
          <a:spLocks noChangeArrowheads="1"/>
        </xdr:cNvSpPr>
      </xdr:nvSpPr>
      <xdr:spPr bwMode="auto">
        <a:xfrm>
          <a:off x="7610475" y="3495675"/>
          <a:ext cx="30480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12</xdr:col>
      <xdr:colOff>742950</xdr:colOff>
      <xdr:row>46</xdr:row>
      <xdr:rowOff>19050</xdr:rowOff>
    </xdr:from>
    <xdr:to>
      <xdr:col>13</xdr:col>
      <xdr:colOff>0</xdr:colOff>
      <xdr:row>46</xdr:row>
      <xdr:rowOff>228600</xdr:rowOff>
    </xdr:to>
    <xdr:sp macro="" textlink="">
      <xdr:nvSpPr>
        <xdr:cNvPr id="5" name="Text Box 54">
          <a:extLst>
            <a:ext uri="{FF2B5EF4-FFF2-40B4-BE49-F238E27FC236}">
              <a16:creationId xmlns:a16="http://schemas.microsoft.com/office/drawing/2014/main" id="{00000000-0008-0000-0D00-000005000000}"/>
            </a:ext>
          </a:extLst>
        </xdr:cNvPr>
        <xdr:cNvSpPr txBox="1">
          <a:spLocks noChangeArrowheads="1"/>
        </xdr:cNvSpPr>
      </xdr:nvSpPr>
      <xdr:spPr bwMode="auto">
        <a:xfrm>
          <a:off x="10382250" y="3448050"/>
          <a:ext cx="47625" cy="2095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0</xdr:colOff>
      <xdr:row>46</xdr:row>
      <xdr:rowOff>28575</xdr:rowOff>
    </xdr:from>
    <xdr:to>
      <xdr:col>10</xdr:col>
      <xdr:colOff>0</xdr:colOff>
      <xdr:row>46</xdr:row>
      <xdr:rowOff>209550</xdr:rowOff>
    </xdr:to>
    <xdr:sp macro="" textlink="">
      <xdr:nvSpPr>
        <xdr:cNvPr id="9" name="Text Box 55">
          <a:extLst>
            <a:ext uri="{FF2B5EF4-FFF2-40B4-BE49-F238E27FC236}">
              <a16:creationId xmlns:a16="http://schemas.microsoft.com/office/drawing/2014/main" id="{00000000-0008-0000-0D00-000009000000}"/>
            </a:ext>
          </a:extLst>
        </xdr:cNvPr>
        <xdr:cNvSpPr txBox="1">
          <a:spLocks noChangeArrowheads="1"/>
        </xdr:cNvSpPr>
      </xdr:nvSpPr>
      <xdr:spPr bwMode="auto">
        <a:xfrm>
          <a:off x="7781925" y="3457575"/>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10</xdr:col>
      <xdr:colOff>0</xdr:colOff>
      <xdr:row>47</xdr:row>
      <xdr:rowOff>28575</xdr:rowOff>
    </xdr:from>
    <xdr:to>
      <xdr:col>10</xdr:col>
      <xdr:colOff>0</xdr:colOff>
      <xdr:row>47</xdr:row>
      <xdr:rowOff>228600</xdr:rowOff>
    </xdr:to>
    <xdr:sp macro="" textlink="">
      <xdr:nvSpPr>
        <xdr:cNvPr id="10" name="Text Box 56">
          <a:extLst>
            <a:ext uri="{FF2B5EF4-FFF2-40B4-BE49-F238E27FC236}">
              <a16:creationId xmlns:a16="http://schemas.microsoft.com/office/drawing/2014/main" id="{00000000-0008-0000-0D00-00000A000000}"/>
            </a:ext>
          </a:extLst>
        </xdr:cNvPr>
        <xdr:cNvSpPr txBox="1">
          <a:spLocks noChangeArrowheads="1"/>
        </xdr:cNvSpPr>
      </xdr:nvSpPr>
      <xdr:spPr bwMode="auto">
        <a:xfrm>
          <a:off x="7781925" y="3695700"/>
          <a:ext cx="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4</xdr:col>
      <xdr:colOff>542925</xdr:colOff>
      <xdr:row>17</xdr:row>
      <xdr:rowOff>76201</xdr:rowOff>
    </xdr:from>
    <xdr:to>
      <xdr:col>5</xdr:col>
      <xdr:colOff>38100</xdr:colOff>
      <xdr:row>18</xdr:row>
      <xdr:rowOff>38101</xdr:rowOff>
    </xdr:to>
    <xdr:sp macro="" textlink="">
      <xdr:nvSpPr>
        <xdr:cNvPr id="2" name="テキスト ボックス 1">
          <a:extLst>
            <a:ext uri="{FF2B5EF4-FFF2-40B4-BE49-F238E27FC236}">
              <a16:creationId xmlns:a16="http://schemas.microsoft.com/office/drawing/2014/main" id="{00000000-0008-0000-0D00-000002000000}"/>
            </a:ext>
          </a:extLst>
        </xdr:cNvPr>
        <xdr:cNvSpPr txBox="1"/>
      </xdr:nvSpPr>
      <xdr:spPr>
        <a:xfrm>
          <a:off x="2562225" y="4505326"/>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月</a:t>
          </a:r>
        </a:p>
      </xdr:txBody>
    </xdr:sp>
    <xdr:clientData/>
  </xdr:twoCellAnchor>
  <xdr:twoCellAnchor>
    <xdr:from>
      <xdr:col>5</xdr:col>
      <xdr:colOff>647700</xdr:colOff>
      <xdr:row>17</xdr:row>
      <xdr:rowOff>76201</xdr:rowOff>
    </xdr:from>
    <xdr:to>
      <xdr:col>6</xdr:col>
      <xdr:colOff>19050</xdr:colOff>
      <xdr:row>18</xdr:row>
      <xdr:rowOff>38101</xdr:rowOff>
    </xdr:to>
    <xdr:sp macro="" textlink="">
      <xdr:nvSpPr>
        <xdr:cNvPr id="11" name="テキスト ボックス 10">
          <a:extLst>
            <a:ext uri="{FF2B5EF4-FFF2-40B4-BE49-F238E27FC236}">
              <a16:creationId xmlns:a16="http://schemas.microsoft.com/office/drawing/2014/main" id="{00000000-0008-0000-0D00-00000B000000}"/>
            </a:ext>
          </a:extLst>
        </xdr:cNvPr>
        <xdr:cNvSpPr txBox="1"/>
      </xdr:nvSpPr>
      <xdr:spPr>
        <a:xfrm>
          <a:off x="3486150" y="4505326"/>
          <a:ext cx="3143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日</a:t>
          </a:r>
          <a:endParaRPr kumimoji="1" lang="en-US" altLang="ja-JP" sz="1200">
            <a:latin typeface="ＭＳ Ｐ明朝" panose="02020600040205080304" pitchFamily="18" charset="-128"/>
            <a:ea typeface="ＭＳ Ｐ明朝" panose="02020600040205080304" pitchFamily="18" charset="-128"/>
          </a:endParaRPr>
        </a:p>
        <a:p>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4</xdr:col>
      <xdr:colOff>552450</xdr:colOff>
      <xdr:row>50</xdr:row>
      <xdr:rowOff>57150</xdr:rowOff>
    </xdr:from>
    <xdr:to>
      <xdr:col>5</xdr:col>
      <xdr:colOff>47625</xdr:colOff>
      <xdr:row>51</xdr:row>
      <xdr:rowOff>247650</xdr:rowOff>
    </xdr:to>
    <xdr:sp macro="" textlink="">
      <xdr:nvSpPr>
        <xdr:cNvPr id="12" name="テキスト ボックス 11">
          <a:extLst>
            <a:ext uri="{FF2B5EF4-FFF2-40B4-BE49-F238E27FC236}">
              <a16:creationId xmlns:a16="http://schemas.microsoft.com/office/drawing/2014/main" id="{00000000-0008-0000-0D00-00000C000000}"/>
            </a:ext>
          </a:extLst>
        </xdr:cNvPr>
        <xdr:cNvSpPr txBox="1"/>
      </xdr:nvSpPr>
      <xdr:spPr>
        <a:xfrm>
          <a:off x="2571750" y="1200150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月</a:t>
          </a:r>
        </a:p>
      </xdr:txBody>
    </xdr:sp>
    <xdr:clientData/>
  </xdr:twoCellAnchor>
  <xdr:twoCellAnchor>
    <xdr:from>
      <xdr:col>5</xdr:col>
      <xdr:colOff>657225</xdr:colOff>
      <xdr:row>50</xdr:row>
      <xdr:rowOff>76200</xdr:rowOff>
    </xdr:from>
    <xdr:to>
      <xdr:col>6</xdr:col>
      <xdr:colOff>28575</xdr:colOff>
      <xdr:row>51</xdr:row>
      <xdr:rowOff>266700</xdr:rowOff>
    </xdr:to>
    <xdr:sp macro="" textlink="">
      <xdr:nvSpPr>
        <xdr:cNvPr id="13" name="テキスト ボックス 12">
          <a:extLst>
            <a:ext uri="{FF2B5EF4-FFF2-40B4-BE49-F238E27FC236}">
              <a16:creationId xmlns:a16="http://schemas.microsoft.com/office/drawing/2014/main" id="{00000000-0008-0000-0D00-00000D000000}"/>
            </a:ext>
          </a:extLst>
        </xdr:cNvPr>
        <xdr:cNvSpPr txBox="1"/>
      </xdr:nvSpPr>
      <xdr:spPr>
        <a:xfrm>
          <a:off x="3495675" y="1202055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日</a:t>
          </a:r>
          <a:endParaRPr kumimoji="1" lang="en-US" altLang="ja-JP" sz="1200">
            <a:latin typeface="ＭＳ Ｐ明朝" panose="02020600040205080304" pitchFamily="18" charset="-128"/>
            <a:ea typeface="ＭＳ Ｐ明朝" panose="02020600040205080304" pitchFamily="18" charset="-128"/>
          </a:endParaRPr>
        </a:p>
        <a:p>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12</xdr:col>
      <xdr:colOff>742950</xdr:colOff>
      <xdr:row>79</xdr:row>
      <xdr:rowOff>19050</xdr:rowOff>
    </xdr:from>
    <xdr:to>
      <xdr:col>13</xdr:col>
      <xdr:colOff>0</xdr:colOff>
      <xdr:row>79</xdr:row>
      <xdr:rowOff>228600</xdr:rowOff>
    </xdr:to>
    <xdr:sp macro="" textlink="">
      <xdr:nvSpPr>
        <xdr:cNvPr id="14" name="Text Box 54">
          <a:extLst>
            <a:ext uri="{FF2B5EF4-FFF2-40B4-BE49-F238E27FC236}">
              <a16:creationId xmlns:a16="http://schemas.microsoft.com/office/drawing/2014/main" id="{00000000-0008-0000-0D00-00000E000000}"/>
            </a:ext>
          </a:extLst>
        </xdr:cNvPr>
        <xdr:cNvSpPr txBox="1">
          <a:spLocks noChangeArrowheads="1"/>
        </xdr:cNvSpPr>
      </xdr:nvSpPr>
      <xdr:spPr bwMode="auto">
        <a:xfrm>
          <a:off x="10525125" y="11001375"/>
          <a:ext cx="161925" cy="2095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0</xdr:colOff>
      <xdr:row>79</xdr:row>
      <xdr:rowOff>28575</xdr:rowOff>
    </xdr:from>
    <xdr:to>
      <xdr:col>10</xdr:col>
      <xdr:colOff>0</xdr:colOff>
      <xdr:row>79</xdr:row>
      <xdr:rowOff>209550</xdr:rowOff>
    </xdr:to>
    <xdr:sp macro="" textlink="">
      <xdr:nvSpPr>
        <xdr:cNvPr id="15" name="Text Box 55">
          <a:extLst>
            <a:ext uri="{FF2B5EF4-FFF2-40B4-BE49-F238E27FC236}">
              <a16:creationId xmlns:a16="http://schemas.microsoft.com/office/drawing/2014/main" id="{00000000-0008-0000-0D00-00000F000000}"/>
            </a:ext>
          </a:extLst>
        </xdr:cNvPr>
        <xdr:cNvSpPr txBox="1">
          <a:spLocks noChangeArrowheads="1"/>
        </xdr:cNvSpPr>
      </xdr:nvSpPr>
      <xdr:spPr bwMode="auto">
        <a:xfrm>
          <a:off x="7781925" y="11010900"/>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10</xdr:col>
      <xdr:colOff>0</xdr:colOff>
      <xdr:row>80</xdr:row>
      <xdr:rowOff>28575</xdr:rowOff>
    </xdr:from>
    <xdr:to>
      <xdr:col>10</xdr:col>
      <xdr:colOff>0</xdr:colOff>
      <xdr:row>80</xdr:row>
      <xdr:rowOff>228600</xdr:rowOff>
    </xdr:to>
    <xdr:sp macro="" textlink="">
      <xdr:nvSpPr>
        <xdr:cNvPr id="16" name="Text Box 56">
          <a:extLst>
            <a:ext uri="{FF2B5EF4-FFF2-40B4-BE49-F238E27FC236}">
              <a16:creationId xmlns:a16="http://schemas.microsoft.com/office/drawing/2014/main" id="{00000000-0008-0000-0D00-000010000000}"/>
            </a:ext>
          </a:extLst>
        </xdr:cNvPr>
        <xdr:cNvSpPr txBox="1">
          <a:spLocks noChangeArrowheads="1"/>
        </xdr:cNvSpPr>
      </xdr:nvSpPr>
      <xdr:spPr bwMode="auto">
        <a:xfrm>
          <a:off x="7781925" y="11249025"/>
          <a:ext cx="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4</xdr:col>
      <xdr:colOff>542925</xdr:colOff>
      <xdr:row>83</xdr:row>
      <xdr:rowOff>66675</xdr:rowOff>
    </xdr:from>
    <xdr:to>
      <xdr:col>5</xdr:col>
      <xdr:colOff>38100</xdr:colOff>
      <xdr:row>84</xdr:row>
      <xdr:rowOff>257175</xdr:rowOff>
    </xdr:to>
    <xdr:sp macro="" textlink="">
      <xdr:nvSpPr>
        <xdr:cNvPr id="17" name="テキスト ボックス 16">
          <a:extLst>
            <a:ext uri="{FF2B5EF4-FFF2-40B4-BE49-F238E27FC236}">
              <a16:creationId xmlns:a16="http://schemas.microsoft.com/office/drawing/2014/main" id="{00000000-0008-0000-0D00-000011000000}"/>
            </a:ext>
          </a:extLst>
        </xdr:cNvPr>
        <xdr:cNvSpPr txBox="1"/>
      </xdr:nvSpPr>
      <xdr:spPr>
        <a:xfrm>
          <a:off x="2562225" y="1952625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月</a:t>
          </a:r>
        </a:p>
      </xdr:txBody>
    </xdr:sp>
    <xdr:clientData/>
  </xdr:twoCellAnchor>
  <xdr:twoCellAnchor>
    <xdr:from>
      <xdr:col>12</xdr:col>
      <xdr:colOff>742950</xdr:colOff>
      <xdr:row>112</xdr:row>
      <xdr:rowOff>19050</xdr:rowOff>
    </xdr:from>
    <xdr:to>
      <xdr:col>13</xdr:col>
      <xdr:colOff>0</xdr:colOff>
      <xdr:row>112</xdr:row>
      <xdr:rowOff>228600</xdr:rowOff>
    </xdr:to>
    <xdr:sp macro="" textlink="">
      <xdr:nvSpPr>
        <xdr:cNvPr id="19" name="Text Box 54">
          <a:extLst>
            <a:ext uri="{FF2B5EF4-FFF2-40B4-BE49-F238E27FC236}">
              <a16:creationId xmlns:a16="http://schemas.microsoft.com/office/drawing/2014/main" id="{00000000-0008-0000-0D00-000013000000}"/>
            </a:ext>
          </a:extLst>
        </xdr:cNvPr>
        <xdr:cNvSpPr txBox="1">
          <a:spLocks noChangeArrowheads="1"/>
        </xdr:cNvSpPr>
      </xdr:nvSpPr>
      <xdr:spPr bwMode="auto">
        <a:xfrm>
          <a:off x="10525125" y="18516600"/>
          <a:ext cx="161925" cy="209550"/>
        </a:xfrm>
        <a:prstGeom prst="rect">
          <a:avLst/>
        </a:prstGeom>
        <a:noFill/>
        <a:ln w="9525">
          <a:noFill/>
          <a:miter lim="800000"/>
          <a:headEnd/>
          <a:tailEnd/>
        </a:ln>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twoCellAnchor>
    <xdr:from>
      <xdr:col>10</xdr:col>
      <xdr:colOff>0</xdr:colOff>
      <xdr:row>112</xdr:row>
      <xdr:rowOff>28575</xdr:rowOff>
    </xdr:from>
    <xdr:to>
      <xdr:col>10</xdr:col>
      <xdr:colOff>0</xdr:colOff>
      <xdr:row>112</xdr:row>
      <xdr:rowOff>209550</xdr:rowOff>
    </xdr:to>
    <xdr:sp macro="" textlink="">
      <xdr:nvSpPr>
        <xdr:cNvPr id="20" name="Text Box 55">
          <a:extLst>
            <a:ext uri="{FF2B5EF4-FFF2-40B4-BE49-F238E27FC236}">
              <a16:creationId xmlns:a16="http://schemas.microsoft.com/office/drawing/2014/main" id="{00000000-0008-0000-0D00-000014000000}"/>
            </a:ext>
          </a:extLst>
        </xdr:cNvPr>
        <xdr:cNvSpPr txBox="1">
          <a:spLocks noChangeArrowheads="1"/>
        </xdr:cNvSpPr>
      </xdr:nvSpPr>
      <xdr:spPr bwMode="auto">
        <a:xfrm>
          <a:off x="7781925" y="18526125"/>
          <a:ext cx="0" cy="1809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10</xdr:col>
      <xdr:colOff>0</xdr:colOff>
      <xdr:row>113</xdr:row>
      <xdr:rowOff>28575</xdr:rowOff>
    </xdr:from>
    <xdr:to>
      <xdr:col>10</xdr:col>
      <xdr:colOff>0</xdr:colOff>
      <xdr:row>113</xdr:row>
      <xdr:rowOff>228600</xdr:rowOff>
    </xdr:to>
    <xdr:sp macro="" textlink="">
      <xdr:nvSpPr>
        <xdr:cNvPr id="21" name="Text Box 56">
          <a:extLst>
            <a:ext uri="{FF2B5EF4-FFF2-40B4-BE49-F238E27FC236}">
              <a16:creationId xmlns:a16="http://schemas.microsoft.com/office/drawing/2014/main" id="{00000000-0008-0000-0D00-000015000000}"/>
            </a:ext>
          </a:extLst>
        </xdr:cNvPr>
        <xdr:cNvSpPr txBox="1">
          <a:spLocks noChangeArrowheads="1"/>
        </xdr:cNvSpPr>
      </xdr:nvSpPr>
      <xdr:spPr bwMode="auto">
        <a:xfrm>
          <a:off x="7781925" y="18764250"/>
          <a:ext cx="0" cy="2000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明朝"/>
              <a:ea typeface="ＭＳ Ｐ明朝"/>
            </a:rPr>
            <a:t>枚</a:t>
          </a:r>
        </a:p>
      </xdr:txBody>
    </xdr:sp>
    <xdr:clientData/>
  </xdr:twoCellAnchor>
  <xdr:twoCellAnchor>
    <xdr:from>
      <xdr:col>4</xdr:col>
      <xdr:colOff>552450</xdr:colOff>
      <xdr:row>116</xdr:row>
      <xdr:rowOff>57150</xdr:rowOff>
    </xdr:from>
    <xdr:to>
      <xdr:col>5</xdr:col>
      <xdr:colOff>47625</xdr:colOff>
      <xdr:row>117</xdr:row>
      <xdr:rowOff>247650</xdr:rowOff>
    </xdr:to>
    <xdr:sp macro="" textlink="">
      <xdr:nvSpPr>
        <xdr:cNvPr id="22" name="テキスト ボックス 21">
          <a:extLst>
            <a:ext uri="{FF2B5EF4-FFF2-40B4-BE49-F238E27FC236}">
              <a16:creationId xmlns:a16="http://schemas.microsoft.com/office/drawing/2014/main" id="{00000000-0008-0000-0D00-000016000000}"/>
            </a:ext>
          </a:extLst>
        </xdr:cNvPr>
        <xdr:cNvSpPr txBox="1"/>
      </xdr:nvSpPr>
      <xdr:spPr>
        <a:xfrm>
          <a:off x="2571750" y="2703195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月</a:t>
          </a:r>
        </a:p>
      </xdr:txBody>
    </xdr:sp>
    <xdr:clientData/>
  </xdr:twoCellAnchor>
  <xdr:twoCellAnchor>
    <xdr:from>
      <xdr:col>5</xdr:col>
      <xdr:colOff>647700</xdr:colOff>
      <xdr:row>116</xdr:row>
      <xdr:rowOff>76200</xdr:rowOff>
    </xdr:from>
    <xdr:to>
      <xdr:col>6</xdr:col>
      <xdr:colOff>19050</xdr:colOff>
      <xdr:row>117</xdr:row>
      <xdr:rowOff>266700</xdr:rowOff>
    </xdr:to>
    <xdr:sp macro="" textlink="">
      <xdr:nvSpPr>
        <xdr:cNvPr id="23" name="テキスト ボックス 22">
          <a:extLst>
            <a:ext uri="{FF2B5EF4-FFF2-40B4-BE49-F238E27FC236}">
              <a16:creationId xmlns:a16="http://schemas.microsoft.com/office/drawing/2014/main" id="{00000000-0008-0000-0D00-000017000000}"/>
            </a:ext>
          </a:extLst>
        </xdr:cNvPr>
        <xdr:cNvSpPr txBox="1"/>
      </xdr:nvSpPr>
      <xdr:spPr>
        <a:xfrm>
          <a:off x="3486150" y="2705100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日</a:t>
          </a:r>
          <a:endParaRPr kumimoji="1" lang="en-US" altLang="ja-JP" sz="1200">
            <a:latin typeface="ＭＳ Ｐ明朝" panose="02020600040205080304" pitchFamily="18" charset="-128"/>
            <a:ea typeface="ＭＳ Ｐ明朝" panose="02020600040205080304" pitchFamily="18" charset="-128"/>
          </a:endParaRPr>
        </a:p>
        <a:p>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5</xdr:col>
      <xdr:colOff>657225</xdr:colOff>
      <xdr:row>83</xdr:row>
      <xdr:rowOff>66675</xdr:rowOff>
    </xdr:from>
    <xdr:to>
      <xdr:col>6</xdr:col>
      <xdr:colOff>28575</xdr:colOff>
      <xdr:row>84</xdr:row>
      <xdr:rowOff>257175</xdr:rowOff>
    </xdr:to>
    <xdr:sp macro="" textlink="">
      <xdr:nvSpPr>
        <xdr:cNvPr id="27" name="テキスト ボックス 26">
          <a:extLst>
            <a:ext uri="{FF2B5EF4-FFF2-40B4-BE49-F238E27FC236}">
              <a16:creationId xmlns:a16="http://schemas.microsoft.com/office/drawing/2014/main" id="{00000000-0008-0000-0D00-00001B000000}"/>
            </a:ext>
          </a:extLst>
        </xdr:cNvPr>
        <xdr:cNvSpPr txBox="1"/>
      </xdr:nvSpPr>
      <xdr:spPr>
        <a:xfrm>
          <a:off x="3495675" y="19526250"/>
          <a:ext cx="314325"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ＭＳ Ｐ明朝" panose="02020600040205080304" pitchFamily="18" charset="-128"/>
              <a:ea typeface="ＭＳ Ｐ明朝" panose="02020600040205080304" pitchFamily="18" charset="-128"/>
            </a:rPr>
            <a:t>日</a:t>
          </a:r>
          <a:endParaRPr kumimoji="1" lang="en-US" altLang="ja-JP" sz="1200">
            <a:latin typeface="ＭＳ Ｐ明朝" panose="02020600040205080304" pitchFamily="18" charset="-128"/>
            <a:ea typeface="ＭＳ Ｐ明朝" panose="02020600040205080304" pitchFamily="18" charset="-128"/>
          </a:endParaRPr>
        </a:p>
        <a:p>
          <a:endParaRPr kumimoji="1" lang="ja-JP" altLang="en-US" sz="1200">
            <a:latin typeface="ＭＳ Ｐ明朝" panose="02020600040205080304" pitchFamily="18" charset="-128"/>
            <a:ea typeface="ＭＳ Ｐ明朝" panose="02020600040205080304" pitchFamily="18" charset="-128"/>
          </a:endParaRPr>
        </a:p>
      </xdr:txBody>
    </xdr:sp>
    <xdr:clientData/>
  </xdr:twoCellAnchor>
  <xdr:twoCellAnchor>
    <xdr:from>
      <xdr:col>7</xdr:col>
      <xdr:colOff>71437</xdr:colOff>
      <xdr:row>19</xdr:row>
      <xdr:rowOff>66675</xdr:rowOff>
    </xdr:from>
    <xdr:to>
      <xdr:col>7</xdr:col>
      <xdr:colOff>195262</xdr:colOff>
      <xdr:row>19</xdr:row>
      <xdr:rowOff>190500</xdr:rowOff>
    </xdr:to>
    <xdr:sp macro="" textlink="">
      <xdr:nvSpPr>
        <xdr:cNvPr id="25" name="Oval 6">
          <a:extLst>
            <a:ext uri="{FF2B5EF4-FFF2-40B4-BE49-F238E27FC236}">
              <a16:creationId xmlns:a16="http://schemas.microsoft.com/office/drawing/2014/main" id="{F2BAB7C0-DB3A-4C34-BAB4-91BF7268377C}"/>
            </a:ext>
          </a:extLst>
        </xdr:cNvPr>
        <xdr:cNvSpPr>
          <a:spLocks noChangeArrowheads="1"/>
        </xdr:cNvSpPr>
      </xdr:nvSpPr>
      <xdr:spPr bwMode="auto">
        <a:xfrm>
          <a:off x="5281612" y="5067300"/>
          <a:ext cx="123825"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19</xdr:row>
      <xdr:rowOff>38100</xdr:rowOff>
    </xdr:from>
    <xdr:to>
      <xdr:col>8</xdr:col>
      <xdr:colOff>1508</xdr:colOff>
      <xdr:row>19</xdr:row>
      <xdr:rowOff>263803</xdr:rowOff>
    </xdr:to>
    <xdr:sp macro="" textlink="">
      <xdr:nvSpPr>
        <xdr:cNvPr id="26" name="テキスト ボックス 25">
          <a:extLst>
            <a:ext uri="{FF2B5EF4-FFF2-40B4-BE49-F238E27FC236}">
              <a16:creationId xmlns:a16="http://schemas.microsoft.com/office/drawing/2014/main" id="{665452DE-945E-49B2-AC9D-98FDC72B61A5}"/>
            </a:ext>
          </a:extLst>
        </xdr:cNvPr>
        <xdr:cNvSpPr txBox="1"/>
      </xdr:nvSpPr>
      <xdr:spPr>
        <a:xfrm>
          <a:off x="5210175" y="5038725"/>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10</xdr:row>
      <xdr:rowOff>0</xdr:rowOff>
    </xdr:from>
    <xdr:to>
      <xdr:col>6</xdr:col>
      <xdr:colOff>0</xdr:colOff>
      <xdr:row>10</xdr:row>
      <xdr:rowOff>0</xdr:rowOff>
    </xdr:to>
    <xdr:sp macro="" textlink="">
      <xdr:nvSpPr>
        <xdr:cNvPr id="2" name="Rectangle 8">
          <a:extLst>
            <a:ext uri="{FF2B5EF4-FFF2-40B4-BE49-F238E27FC236}">
              <a16:creationId xmlns:a16="http://schemas.microsoft.com/office/drawing/2014/main" id="{00000000-0008-0000-0E00-000002000000}"/>
            </a:ext>
          </a:extLst>
        </xdr:cNvPr>
        <xdr:cNvSpPr>
          <a:spLocks noChangeArrowheads="1"/>
        </xdr:cNvSpPr>
      </xdr:nvSpPr>
      <xdr:spPr bwMode="auto">
        <a:xfrm>
          <a:off x="6315075" y="37814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twoCellAnchor>
    <xdr:from>
      <xdr:col>6</xdr:col>
      <xdr:colOff>0</xdr:colOff>
      <xdr:row>9</xdr:row>
      <xdr:rowOff>0</xdr:rowOff>
    </xdr:from>
    <xdr:to>
      <xdr:col>6</xdr:col>
      <xdr:colOff>0</xdr:colOff>
      <xdr:row>9</xdr:row>
      <xdr:rowOff>0</xdr:rowOff>
    </xdr:to>
    <xdr:sp macro="" textlink="">
      <xdr:nvSpPr>
        <xdr:cNvPr id="3" name="Rectangle 9">
          <a:extLst>
            <a:ext uri="{FF2B5EF4-FFF2-40B4-BE49-F238E27FC236}">
              <a16:creationId xmlns:a16="http://schemas.microsoft.com/office/drawing/2014/main" id="{00000000-0008-0000-0E00-000003000000}"/>
            </a:ext>
          </a:extLst>
        </xdr:cNvPr>
        <xdr:cNvSpPr>
          <a:spLocks noChangeArrowheads="1"/>
        </xdr:cNvSpPr>
      </xdr:nvSpPr>
      <xdr:spPr bwMode="auto">
        <a:xfrm>
          <a:off x="6315075" y="3324225"/>
          <a:ext cx="0" cy="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提供した弁当の単価</a:t>
          </a:r>
        </a:p>
        <a:p>
          <a:pPr algn="l" rtl="0">
            <a:defRPr sz="1000"/>
          </a:pPr>
          <a:r>
            <a:rPr lang="ja-JP" altLang="en-US" sz="800" b="0" i="0" u="none" strike="noStrike" baseline="0">
              <a:solidFill>
                <a:srgbClr val="000000"/>
              </a:solidFill>
              <a:latin typeface="ＭＳ Ｐゴシック"/>
              <a:ea typeface="ＭＳ Ｐゴシック"/>
            </a:rPr>
            <a:t>及び食数を必ず記入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47624</xdr:colOff>
      <xdr:row>7</xdr:row>
      <xdr:rowOff>166688</xdr:rowOff>
    </xdr:from>
    <xdr:to>
      <xdr:col>8</xdr:col>
      <xdr:colOff>171449</xdr:colOff>
      <xdr:row>7</xdr:row>
      <xdr:rowOff>290513</xdr:rowOff>
    </xdr:to>
    <xdr:sp macro="" textlink="">
      <xdr:nvSpPr>
        <xdr:cNvPr id="2" name="Oval 6">
          <a:extLst>
            <a:ext uri="{FF2B5EF4-FFF2-40B4-BE49-F238E27FC236}">
              <a16:creationId xmlns:a16="http://schemas.microsoft.com/office/drawing/2014/main" id="{8E872425-8589-40FC-A056-20F0881AF101}"/>
            </a:ext>
          </a:extLst>
        </xdr:cNvPr>
        <xdr:cNvSpPr>
          <a:spLocks noChangeArrowheads="1"/>
        </xdr:cNvSpPr>
      </xdr:nvSpPr>
      <xdr:spPr bwMode="auto">
        <a:xfrm>
          <a:off x="6715124" y="2662238"/>
          <a:ext cx="123825" cy="1238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1028700</xdr:colOff>
      <xdr:row>7</xdr:row>
      <xdr:rowOff>109538</xdr:rowOff>
    </xdr:from>
    <xdr:to>
      <xdr:col>8</xdr:col>
      <xdr:colOff>249158</xdr:colOff>
      <xdr:row>7</xdr:row>
      <xdr:rowOff>335241</xdr:rowOff>
    </xdr:to>
    <xdr:sp macro="" textlink="">
      <xdr:nvSpPr>
        <xdr:cNvPr id="4" name="テキスト ボックス 3">
          <a:extLst>
            <a:ext uri="{FF2B5EF4-FFF2-40B4-BE49-F238E27FC236}">
              <a16:creationId xmlns:a16="http://schemas.microsoft.com/office/drawing/2014/main" id="{51BB1ED4-246F-431D-B422-350FC26326C9}"/>
            </a:ext>
          </a:extLst>
        </xdr:cNvPr>
        <xdr:cNvSpPr txBox="1"/>
      </xdr:nvSpPr>
      <xdr:spPr>
        <a:xfrm>
          <a:off x="6629400" y="2605088"/>
          <a:ext cx="28725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8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J48"/>
  <sheetViews>
    <sheetView view="pageBreakPreview" zoomScaleNormal="100" zoomScaleSheetLayoutView="100" workbookViewId="0">
      <selection activeCell="B4" sqref="B4"/>
    </sheetView>
  </sheetViews>
  <sheetFormatPr defaultRowHeight="32.25" x14ac:dyDescent="0.15"/>
  <cols>
    <col min="1" max="1" width="3" style="1" customWidth="1"/>
    <col min="2" max="2" width="9.875" style="1" customWidth="1"/>
    <col min="3" max="3" width="4.125" style="1" bestFit="1" customWidth="1"/>
    <col min="4" max="4" width="5" style="1" customWidth="1"/>
    <col min="5" max="5" width="9" style="1" customWidth="1"/>
    <col min="6" max="6" width="33.75" style="1" customWidth="1"/>
    <col min="7" max="7" width="51.625" style="1" customWidth="1"/>
    <col min="8" max="8" width="2" style="1" customWidth="1"/>
    <col min="9" max="9" width="9" style="150"/>
    <col min="10" max="16384" width="9" style="1"/>
  </cols>
  <sheetData>
    <row r="1" spans="1:10" ht="24" x14ac:dyDescent="0.15">
      <c r="A1" s="386" t="s">
        <v>34</v>
      </c>
      <c r="B1" s="386"/>
      <c r="C1" s="386"/>
      <c r="D1" s="386"/>
      <c r="E1" s="386"/>
      <c r="F1" s="386"/>
      <c r="G1" s="386"/>
      <c r="I1" s="385" t="s">
        <v>86</v>
      </c>
    </row>
    <row r="2" spans="1:10" ht="60" customHeight="1" x14ac:dyDescent="0.15">
      <c r="I2" s="385"/>
    </row>
    <row r="3" spans="1:10" s="2" customFormat="1" ht="18.75" customHeight="1" x14ac:dyDescent="0.15">
      <c r="A3" s="90" t="s">
        <v>11</v>
      </c>
      <c r="B3" s="2" t="s">
        <v>188</v>
      </c>
      <c r="F3" s="289" t="s">
        <v>187</v>
      </c>
      <c r="G3" s="84"/>
      <c r="I3" s="385"/>
    </row>
    <row r="4" spans="1:10" s="2" customFormat="1" ht="25.5" customHeight="1" x14ac:dyDescent="0.15">
      <c r="A4" s="90"/>
      <c r="F4" s="216"/>
      <c r="I4" s="385"/>
    </row>
    <row r="5" spans="1:10" s="2" customFormat="1" ht="18.75" customHeight="1" x14ac:dyDescent="0.15">
      <c r="A5" s="90" t="s">
        <v>22</v>
      </c>
      <c r="B5" s="83" t="s">
        <v>35</v>
      </c>
      <c r="E5" s="209" t="s">
        <v>70</v>
      </c>
      <c r="F5" s="290"/>
      <c r="G5" s="84"/>
      <c r="I5" s="385"/>
    </row>
    <row r="6" spans="1:10" s="2" customFormat="1" ht="25.5" customHeight="1" x14ac:dyDescent="0.15">
      <c r="A6" s="90"/>
      <c r="B6" s="83"/>
      <c r="E6" s="209"/>
      <c r="F6" s="227"/>
      <c r="G6" s="85"/>
      <c r="I6" s="385"/>
    </row>
    <row r="7" spans="1:10" s="2" customFormat="1" ht="22.5" customHeight="1" x14ac:dyDescent="0.15">
      <c r="A7" s="90"/>
      <c r="E7" s="209" t="s">
        <v>71</v>
      </c>
      <c r="F7" s="291" t="s">
        <v>166</v>
      </c>
      <c r="G7" s="226"/>
      <c r="I7" s="385"/>
    </row>
    <row r="8" spans="1:10" s="2" customFormat="1" ht="25.5" customHeight="1" x14ac:dyDescent="0.15">
      <c r="A8" s="90"/>
      <c r="I8" s="385"/>
    </row>
    <row r="9" spans="1:10" s="2" customFormat="1" ht="18.75" customHeight="1" x14ac:dyDescent="0.15">
      <c r="A9" s="90" t="s">
        <v>23</v>
      </c>
      <c r="B9" s="292"/>
      <c r="C9" s="2" t="s">
        <v>67</v>
      </c>
      <c r="D9" s="292"/>
      <c r="E9" s="84" t="s">
        <v>68</v>
      </c>
      <c r="F9" s="86"/>
      <c r="G9" s="87"/>
      <c r="I9" s="385"/>
    </row>
    <row r="10" spans="1:10" s="2" customFormat="1" ht="17.25" x14ac:dyDescent="0.15">
      <c r="A10" s="83"/>
      <c r="D10" s="84"/>
      <c r="E10" s="84"/>
      <c r="F10" s="87" t="s">
        <v>130</v>
      </c>
      <c r="G10" s="209"/>
      <c r="I10" s="385"/>
      <c r="J10" s="225" t="s">
        <v>187</v>
      </c>
    </row>
    <row r="11" spans="1:10" s="2" customFormat="1" ht="18.75" customHeight="1" x14ac:dyDescent="0.15">
      <c r="A11" s="83"/>
      <c r="B11" s="292"/>
      <c r="C11" s="2" t="s">
        <v>67</v>
      </c>
      <c r="D11" s="292"/>
      <c r="E11" s="84" t="s">
        <v>69</v>
      </c>
      <c r="F11" s="86"/>
      <c r="G11" s="87"/>
      <c r="I11" s="385"/>
      <c r="J11" s="225"/>
    </row>
    <row r="12" spans="1:10" ht="14.25" x14ac:dyDescent="0.15">
      <c r="A12" s="3"/>
      <c r="B12" s="4"/>
      <c r="C12" s="4"/>
      <c r="D12" s="4"/>
      <c r="E12" s="4"/>
      <c r="F12" s="4"/>
      <c r="G12" s="4"/>
      <c r="I12" s="385"/>
    </row>
    <row r="13" spans="1:10" ht="24" x14ac:dyDescent="0.15">
      <c r="A13" s="386" t="s">
        <v>34</v>
      </c>
      <c r="B13" s="386"/>
      <c r="C13" s="386"/>
      <c r="D13" s="386"/>
      <c r="E13" s="386"/>
      <c r="F13" s="386"/>
      <c r="G13" s="386"/>
      <c r="I13" s="385" t="s">
        <v>87</v>
      </c>
    </row>
    <row r="14" spans="1:10" ht="60" customHeight="1" x14ac:dyDescent="0.15">
      <c r="I14" s="385"/>
    </row>
    <row r="15" spans="1:10" ht="18.75" customHeight="1" x14ac:dyDescent="0.15">
      <c r="A15" s="90" t="s">
        <v>11</v>
      </c>
      <c r="B15" s="2" t="s">
        <v>172</v>
      </c>
      <c r="C15" s="2"/>
      <c r="D15" s="2"/>
      <c r="E15" s="2"/>
      <c r="F15" s="216" t="str">
        <f>F3</f>
        <v>那賀町議会議員一般選挙</v>
      </c>
      <c r="G15" s="84"/>
      <c r="I15" s="385"/>
    </row>
    <row r="16" spans="1:10" ht="25.5" customHeight="1" x14ac:dyDescent="0.15">
      <c r="A16" s="90"/>
      <c r="B16" s="2"/>
      <c r="C16" s="2"/>
      <c r="D16" s="2"/>
      <c r="E16" s="2"/>
      <c r="F16" s="2"/>
      <c r="G16" s="2"/>
      <c r="I16" s="385"/>
    </row>
    <row r="17" spans="1:9" ht="18.75" customHeight="1" x14ac:dyDescent="0.15">
      <c r="A17" s="90" t="s">
        <v>22</v>
      </c>
      <c r="B17" s="83" t="s">
        <v>35</v>
      </c>
      <c r="C17" s="2"/>
      <c r="D17" s="2"/>
      <c r="E17" s="209" t="s">
        <v>70</v>
      </c>
      <c r="F17" s="383">
        <f>F5</f>
        <v>0</v>
      </c>
      <c r="G17" s="383"/>
      <c r="I17" s="385"/>
    </row>
    <row r="18" spans="1:9" ht="25.5" customHeight="1" x14ac:dyDescent="0.15">
      <c r="A18" s="90"/>
      <c r="B18" s="83"/>
      <c r="C18" s="2"/>
      <c r="D18" s="2"/>
      <c r="E18" s="209"/>
      <c r="F18" s="85"/>
      <c r="G18" s="85"/>
      <c r="I18" s="385"/>
    </row>
    <row r="19" spans="1:9" ht="22.5" customHeight="1" x14ac:dyDescent="0.15">
      <c r="A19" s="90"/>
      <c r="B19" s="2"/>
      <c r="C19" s="2"/>
      <c r="D19" s="2"/>
      <c r="E19" s="209" t="s">
        <v>71</v>
      </c>
      <c r="F19" s="384" t="str">
        <f>F7</f>
        <v>○○　○○</v>
      </c>
      <c r="G19" s="384"/>
      <c r="I19" s="385"/>
    </row>
    <row r="20" spans="1:9" ht="25.5" customHeight="1" x14ac:dyDescent="0.15">
      <c r="A20" s="90"/>
      <c r="B20" s="2"/>
      <c r="C20" s="2"/>
      <c r="D20" s="2"/>
      <c r="E20" s="2"/>
      <c r="F20" s="2"/>
      <c r="G20" s="2"/>
      <c r="I20" s="385"/>
    </row>
    <row r="21" spans="1:9" ht="18.75" customHeight="1" x14ac:dyDescent="0.15">
      <c r="A21" s="90" t="s">
        <v>23</v>
      </c>
      <c r="B21" s="86"/>
      <c r="C21" s="2" t="s">
        <v>27</v>
      </c>
      <c r="D21" s="86"/>
      <c r="E21" s="84" t="s">
        <v>68</v>
      </c>
      <c r="F21" s="86"/>
      <c r="G21" s="87"/>
      <c r="I21" s="385"/>
    </row>
    <row r="22" spans="1:9" ht="17.25" x14ac:dyDescent="0.15">
      <c r="A22" s="83"/>
      <c r="B22" s="86"/>
      <c r="C22" s="2"/>
      <c r="D22" s="84"/>
      <c r="E22" s="84"/>
      <c r="F22" s="87" t="s">
        <v>133</v>
      </c>
      <c r="G22" s="209"/>
      <c r="I22" s="385"/>
    </row>
    <row r="23" spans="1:9" ht="18.75" customHeight="1" x14ac:dyDescent="0.15">
      <c r="A23" s="83"/>
      <c r="B23" s="86"/>
      <c r="C23" s="2" t="s">
        <v>27</v>
      </c>
      <c r="D23" s="86"/>
      <c r="E23" s="84" t="s">
        <v>69</v>
      </c>
      <c r="F23" s="86"/>
      <c r="G23" s="87"/>
      <c r="I23" s="385"/>
    </row>
    <row r="24" spans="1:9" ht="14.25" x14ac:dyDescent="0.15">
      <c r="A24" s="3"/>
      <c r="B24" s="4"/>
      <c r="C24" s="4"/>
      <c r="D24" s="4"/>
      <c r="E24" s="4"/>
      <c r="F24" s="4"/>
      <c r="G24" s="4"/>
      <c r="I24" s="385"/>
    </row>
    <row r="25" spans="1:9" ht="24" customHeight="1" x14ac:dyDescent="0.15">
      <c r="A25" s="386" t="s">
        <v>34</v>
      </c>
      <c r="B25" s="386"/>
      <c r="C25" s="386"/>
      <c r="D25" s="386"/>
      <c r="E25" s="386"/>
      <c r="F25" s="386"/>
      <c r="G25" s="386"/>
      <c r="I25" s="385" t="s">
        <v>88</v>
      </c>
    </row>
    <row r="26" spans="1:9" ht="60" customHeight="1" x14ac:dyDescent="0.15">
      <c r="I26" s="385"/>
    </row>
    <row r="27" spans="1:9" ht="18.75" customHeight="1" x14ac:dyDescent="0.15">
      <c r="A27" s="90" t="s">
        <v>11</v>
      </c>
      <c r="B27" s="2" t="s">
        <v>172</v>
      </c>
      <c r="C27" s="2"/>
      <c r="D27" s="2"/>
      <c r="E27" s="2"/>
      <c r="F27" s="230" t="str">
        <f>F3</f>
        <v>那賀町議会議員一般選挙</v>
      </c>
      <c r="G27" s="84"/>
      <c r="I27" s="385"/>
    </row>
    <row r="28" spans="1:9" ht="25.5" customHeight="1" x14ac:dyDescent="0.15">
      <c r="A28" s="90"/>
      <c r="B28" s="2"/>
      <c r="C28" s="2"/>
      <c r="D28" s="2"/>
      <c r="E28" s="2"/>
      <c r="F28" s="2"/>
      <c r="G28" s="2"/>
      <c r="I28" s="385"/>
    </row>
    <row r="29" spans="1:9" ht="18.75" customHeight="1" x14ac:dyDescent="0.15">
      <c r="A29" s="90" t="s">
        <v>22</v>
      </c>
      <c r="B29" s="83" t="s">
        <v>35</v>
      </c>
      <c r="C29" s="2"/>
      <c r="D29" s="2"/>
      <c r="E29" s="209" t="s">
        <v>70</v>
      </c>
      <c r="F29" s="383">
        <f>F17</f>
        <v>0</v>
      </c>
      <c r="G29" s="383"/>
      <c r="I29" s="385"/>
    </row>
    <row r="30" spans="1:9" ht="25.5" customHeight="1" x14ac:dyDescent="0.15">
      <c r="A30" s="90"/>
      <c r="B30" s="83"/>
      <c r="C30" s="2"/>
      <c r="D30" s="2"/>
      <c r="E30" s="209"/>
      <c r="F30" s="85"/>
      <c r="G30" s="85"/>
      <c r="I30" s="385"/>
    </row>
    <row r="31" spans="1:9" ht="22.5" customHeight="1" x14ac:dyDescent="0.15">
      <c r="A31" s="90"/>
      <c r="B31" s="2"/>
      <c r="C31" s="2"/>
      <c r="D31" s="2"/>
      <c r="E31" s="209" t="s">
        <v>71</v>
      </c>
      <c r="F31" s="384" t="str">
        <f>F19</f>
        <v>○○　○○</v>
      </c>
      <c r="G31" s="384"/>
      <c r="I31" s="385"/>
    </row>
    <row r="32" spans="1:9" ht="25.5" customHeight="1" x14ac:dyDescent="0.15">
      <c r="A32" s="90"/>
      <c r="B32" s="2"/>
      <c r="C32" s="2"/>
      <c r="D32" s="2"/>
      <c r="E32" s="2"/>
      <c r="F32" s="2"/>
      <c r="G32" s="2"/>
      <c r="I32" s="385"/>
    </row>
    <row r="33" spans="1:9" ht="18.75" customHeight="1" x14ac:dyDescent="0.15">
      <c r="A33" s="90" t="s">
        <v>23</v>
      </c>
      <c r="B33" s="86"/>
      <c r="C33" s="2" t="s">
        <v>27</v>
      </c>
      <c r="D33" s="2"/>
      <c r="E33" s="84" t="s">
        <v>68</v>
      </c>
      <c r="F33" s="86"/>
      <c r="G33" s="87"/>
      <c r="I33" s="385"/>
    </row>
    <row r="34" spans="1:9" ht="17.25" customHeight="1" x14ac:dyDescent="0.15">
      <c r="A34" s="83"/>
      <c r="B34" s="2"/>
      <c r="C34" s="2"/>
      <c r="D34" s="84"/>
      <c r="E34" s="84"/>
      <c r="F34" s="87" t="s">
        <v>132</v>
      </c>
      <c r="G34" s="209"/>
      <c r="I34" s="385"/>
    </row>
    <row r="35" spans="1:9" ht="18.75" customHeight="1" x14ac:dyDescent="0.15">
      <c r="A35" s="83"/>
      <c r="B35" s="86"/>
      <c r="C35" s="2" t="s">
        <v>27</v>
      </c>
      <c r="D35" s="84"/>
      <c r="E35" s="84" t="s">
        <v>69</v>
      </c>
      <c r="F35" s="86"/>
      <c r="G35" s="87"/>
      <c r="I35" s="385"/>
    </row>
    <row r="36" spans="1:9" ht="17.25" customHeight="1" x14ac:dyDescent="0.15">
      <c r="A36" s="3"/>
      <c r="B36" s="4"/>
      <c r="C36" s="4"/>
      <c r="D36" s="4"/>
      <c r="E36" s="4"/>
      <c r="F36" s="4"/>
      <c r="G36" s="4"/>
      <c r="I36" s="385"/>
    </row>
    <row r="37" spans="1:9" ht="24" x14ac:dyDescent="0.15">
      <c r="A37" s="386" t="s">
        <v>34</v>
      </c>
      <c r="B37" s="386"/>
      <c r="C37" s="386"/>
      <c r="D37" s="386"/>
      <c r="E37" s="386"/>
      <c r="F37" s="386"/>
      <c r="G37" s="386"/>
      <c r="I37" s="385" t="s">
        <v>89</v>
      </c>
    </row>
    <row r="38" spans="1:9" ht="60" customHeight="1" x14ac:dyDescent="0.15">
      <c r="I38" s="385"/>
    </row>
    <row r="39" spans="1:9" ht="18.75" customHeight="1" x14ac:dyDescent="0.15">
      <c r="A39" s="90" t="s">
        <v>11</v>
      </c>
      <c r="B39" s="2" t="s">
        <v>172</v>
      </c>
      <c r="C39" s="2"/>
      <c r="D39" s="2"/>
      <c r="E39" s="2"/>
      <c r="F39" s="230" t="str">
        <f>F3</f>
        <v>那賀町議会議員一般選挙</v>
      </c>
      <c r="G39" s="84"/>
      <c r="I39" s="385"/>
    </row>
    <row r="40" spans="1:9" ht="25.5" customHeight="1" x14ac:dyDescent="0.15">
      <c r="A40" s="90"/>
      <c r="B40" s="2"/>
      <c r="C40" s="2"/>
      <c r="D40" s="2"/>
      <c r="E40" s="2"/>
      <c r="F40" s="2"/>
      <c r="G40" s="2"/>
      <c r="I40" s="385"/>
    </row>
    <row r="41" spans="1:9" ht="18.75" customHeight="1" x14ac:dyDescent="0.15">
      <c r="A41" s="90" t="s">
        <v>22</v>
      </c>
      <c r="B41" s="83" t="s">
        <v>35</v>
      </c>
      <c r="C41" s="2"/>
      <c r="D41" s="2"/>
      <c r="E41" s="209" t="s">
        <v>70</v>
      </c>
      <c r="F41" s="383">
        <f>F29</f>
        <v>0</v>
      </c>
      <c r="G41" s="383"/>
      <c r="I41" s="385"/>
    </row>
    <row r="42" spans="1:9" ht="25.5" customHeight="1" x14ac:dyDescent="0.15">
      <c r="A42" s="90"/>
      <c r="B42" s="83"/>
      <c r="C42" s="2"/>
      <c r="D42" s="2"/>
      <c r="E42" s="209"/>
      <c r="F42" s="85"/>
      <c r="G42" s="85"/>
      <c r="I42" s="385"/>
    </row>
    <row r="43" spans="1:9" ht="22.5" customHeight="1" x14ac:dyDescent="0.15">
      <c r="A43" s="90"/>
      <c r="B43" s="2"/>
      <c r="C43" s="2"/>
      <c r="D43" s="2"/>
      <c r="E43" s="209" t="s">
        <v>71</v>
      </c>
      <c r="F43" s="384" t="str">
        <f>F31</f>
        <v>○○　○○</v>
      </c>
      <c r="G43" s="384"/>
      <c r="I43" s="385"/>
    </row>
    <row r="44" spans="1:9" ht="25.5" customHeight="1" x14ac:dyDescent="0.15">
      <c r="A44" s="90"/>
      <c r="B44" s="2"/>
      <c r="C44" s="2"/>
      <c r="D44" s="2"/>
      <c r="E44" s="2"/>
      <c r="F44" s="2"/>
      <c r="G44" s="2"/>
      <c r="I44" s="385"/>
    </row>
    <row r="45" spans="1:9" ht="18.75" customHeight="1" x14ac:dyDescent="0.15">
      <c r="A45" s="90" t="s">
        <v>23</v>
      </c>
      <c r="B45" s="86"/>
      <c r="C45" s="2" t="s">
        <v>27</v>
      </c>
      <c r="D45" s="2"/>
      <c r="E45" s="84" t="s">
        <v>68</v>
      </c>
      <c r="F45" s="86"/>
      <c r="G45" s="87"/>
      <c r="I45" s="385"/>
    </row>
    <row r="46" spans="1:9" ht="17.25" x14ac:dyDescent="0.15">
      <c r="A46" s="83"/>
      <c r="B46" s="2"/>
      <c r="C46" s="2"/>
      <c r="D46" s="84"/>
      <c r="E46" s="84"/>
      <c r="F46" s="87" t="s">
        <v>131</v>
      </c>
      <c r="G46" s="209"/>
      <c r="I46" s="385"/>
    </row>
    <row r="47" spans="1:9" ht="18.75" customHeight="1" x14ac:dyDescent="0.15">
      <c r="A47" s="83"/>
      <c r="B47" s="86"/>
      <c r="C47" s="2" t="s">
        <v>27</v>
      </c>
      <c r="D47" s="84"/>
      <c r="E47" s="84" t="s">
        <v>69</v>
      </c>
      <c r="F47" s="86"/>
      <c r="G47" s="87"/>
      <c r="I47" s="385"/>
    </row>
    <row r="48" spans="1:9" ht="14.25" x14ac:dyDescent="0.15">
      <c r="A48" s="3"/>
      <c r="B48" s="4"/>
      <c r="C48" s="4"/>
      <c r="D48" s="4"/>
      <c r="E48" s="4"/>
      <c r="F48" s="4"/>
      <c r="G48" s="4"/>
      <c r="I48" s="385"/>
    </row>
  </sheetData>
  <sheetProtection selectLockedCells="1" selectUnlockedCells="1"/>
  <mergeCells count="14">
    <mergeCell ref="A37:G37"/>
    <mergeCell ref="F41:G41"/>
    <mergeCell ref="F43:G43"/>
    <mergeCell ref="I37:I48"/>
    <mergeCell ref="A25:G25"/>
    <mergeCell ref="F29:G29"/>
    <mergeCell ref="F31:G31"/>
    <mergeCell ref="I25:I36"/>
    <mergeCell ref="F17:G17"/>
    <mergeCell ref="F19:G19"/>
    <mergeCell ref="I1:I12"/>
    <mergeCell ref="I13:I24"/>
    <mergeCell ref="A1:G1"/>
    <mergeCell ref="A13:G13"/>
  </mergeCells>
  <phoneticPr fontId="2"/>
  <dataValidations count="1">
    <dataValidation type="list" allowBlank="1" showInputMessage="1" showErrorMessage="1" sqref="F3" xr:uid="{00000000-0002-0000-0000-000000000000}">
      <formula1>$J$10:$J$11</formula1>
    </dataValidation>
  </dataValidations>
  <pageMargins left="1.3779527559055118" right="1.3779527559055118" top="1.3385826771653544" bottom="0.31496062992125984" header="0.31496062992125984" footer="0.31496062992125984"/>
  <pageSetup paperSize="9" scale="99" orientation="landscape" blackAndWhite="1" r:id="rId1"/>
  <headerFooter>
    <oddHeader>&amp;R2-23</oddHeader>
  </headerFooter>
  <rowBreaks count="3" manualBreakCount="3">
    <brk id="12" max="6" man="1"/>
    <brk id="24" max="14" man="1"/>
    <brk id="36" max="14" man="1"/>
  </rowBreaks>
  <ignoredErrors>
    <ignoredError sqref="A39:A45 A27:A33 A15:A21 A3:A9" numberStoredAsText="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2060"/>
  </sheetPr>
  <dimension ref="A1:N108"/>
  <sheetViews>
    <sheetView view="pageBreakPreview" zoomScaleNormal="100" zoomScaleSheetLayoutView="100" workbookViewId="0">
      <pane ySplit="3" topLeftCell="A24" activePane="bottomLeft" state="frozen"/>
      <selection pane="bottomLeft" activeCell="A4" sqref="A4:K2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45" t="s">
        <v>12</v>
      </c>
      <c r="B1" s="3" t="s">
        <v>83</v>
      </c>
      <c r="C1" s="4"/>
      <c r="D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66</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54"/>
      <c r="B4" s="455"/>
      <c r="C4" s="345"/>
      <c r="D4" s="359" t="s">
        <v>16</v>
      </c>
      <c r="E4" s="332"/>
      <c r="F4" s="346"/>
      <c r="G4" s="334"/>
      <c r="H4" s="347"/>
      <c r="I4" s="347"/>
      <c r="J4" s="334"/>
      <c r="K4" s="363"/>
      <c r="M4" s="440"/>
    </row>
    <row r="5" spans="1:13" ht="22.5" customHeight="1" x14ac:dyDescent="0.15">
      <c r="A5" s="434"/>
      <c r="B5" s="435"/>
      <c r="C5" s="294"/>
      <c r="D5" s="321"/>
      <c r="E5" s="318"/>
      <c r="F5" s="341"/>
      <c r="G5" s="339"/>
      <c r="H5" s="340"/>
      <c r="I5" s="340"/>
      <c r="J5" s="343"/>
      <c r="K5" s="364"/>
      <c r="M5" s="440"/>
    </row>
    <row r="6" spans="1:13" ht="22.5" customHeight="1" x14ac:dyDescent="0.15">
      <c r="A6" s="434"/>
      <c r="B6" s="435"/>
      <c r="C6" s="293"/>
      <c r="D6" s="321"/>
      <c r="E6" s="318"/>
      <c r="F6" s="338"/>
      <c r="G6" s="339"/>
      <c r="H6" s="340"/>
      <c r="I6" s="340"/>
      <c r="J6" s="343"/>
      <c r="K6" s="364"/>
      <c r="M6" s="440"/>
    </row>
    <row r="7" spans="1:13" ht="22.5" customHeight="1" x14ac:dyDescent="0.15">
      <c r="A7" s="434"/>
      <c r="B7" s="435"/>
      <c r="C7" s="293"/>
      <c r="D7" s="321"/>
      <c r="E7" s="318"/>
      <c r="F7" s="341"/>
      <c r="G7" s="339"/>
      <c r="H7" s="340"/>
      <c r="I7" s="340"/>
      <c r="J7" s="343"/>
      <c r="K7" s="364"/>
      <c r="M7" s="440"/>
    </row>
    <row r="8" spans="1:13" ht="22.5" customHeight="1" x14ac:dyDescent="0.15">
      <c r="A8" s="434"/>
      <c r="B8" s="435"/>
      <c r="C8" s="293"/>
      <c r="D8" s="324"/>
      <c r="E8" s="318"/>
      <c r="F8" s="371"/>
      <c r="G8" s="339"/>
      <c r="H8" s="340"/>
      <c r="I8" s="340"/>
      <c r="J8" s="343"/>
      <c r="K8" s="364"/>
      <c r="M8" s="440"/>
    </row>
    <row r="9" spans="1:13" ht="22.5" customHeight="1" x14ac:dyDescent="0.15">
      <c r="A9" s="434"/>
      <c r="B9" s="435"/>
      <c r="C9" s="293"/>
      <c r="D9" s="324"/>
      <c r="E9" s="318"/>
      <c r="F9" s="371"/>
      <c r="G9" s="339"/>
      <c r="H9" s="340"/>
      <c r="I9" s="340"/>
      <c r="J9" s="343"/>
      <c r="K9" s="364"/>
      <c r="M9" s="440"/>
    </row>
    <row r="10" spans="1:13" ht="22.5" customHeight="1" x14ac:dyDescent="0.15">
      <c r="A10" s="434"/>
      <c r="B10" s="435"/>
      <c r="C10" s="293"/>
      <c r="D10" s="324"/>
      <c r="E10" s="318"/>
      <c r="F10" s="371"/>
      <c r="G10" s="339"/>
      <c r="H10" s="340"/>
      <c r="I10" s="340"/>
      <c r="J10" s="343"/>
      <c r="K10" s="364"/>
      <c r="M10" s="440"/>
    </row>
    <row r="11" spans="1:13" ht="22.5" customHeight="1" x14ac:dyDescent="0.15">
      <c r="A11" s="434"/>
      <c r="B11" s="435"/>
      <c r="C11" s="293"/>
      <c r="D11" s="324"/>
      <c r="E11" s="318"/>
      <c r="F11" s="371"/>
      <c r="G11" s="339"/>
      <c r="H11" s="340"/>
      <c r="I11" s="340"/>
      <c r="J11" s="343"/>
      <c r="K11" s="364"/>
      <c r="M11" s="440"/>
    </row>
    <row r="12" spans="1:13" ht="22.5" customHeight="1" x14ac:dyDescent="0.15">
      <c r="A12" s="434"/>
      <c r="B12" s="435"/>
      <c r="C12" s="293"/>
      <c r="D12" s="324"/>
      <c r="E12" s="318"/>
      <c r="F12" s="371"/>
      <c r="G12" s="339"/>
      <c r="H12" s="340"/>
      <c r="I12" s="340"/>
      <c r="J12" s="343"/>
      <c r="K12" s="364"/>
      <c r="M12" s="440"/>
    </row>
    <row r="13" spans="1:13" ht="22.5" customHeight="1" x14ac:dyDescent="0.15">
      <c r="A13" s="434"/>
      <c r="B13" s="435"/>
      <c r="C13" s="293"/>
      <c r="D13" s="321"/>
      <c r="E13" s="318"/>
      <c r="F13" s="343"/>
      <c r="G13" s="339"/>
      <c r="H13" s="340"/>
      <c r="I13" s="340"/>
      <c r="J13" s="343"/>
      <c r="K13" s="364"/>
    </row>
    <row r="14" spans="1:13" ht="22.5" customHeight="1" x14ac:dyDescent="0.15">
      <c r="A14" s="434"/>
      <c r="B14" s="435"/>
      <c r="C14" s="293"/>
      <c r="D14" s="321"/>
      <c r="E14" s="318"/>
      <c r="F14" s="343"/>
      <c r="G14" s="339"/>
      <c r="H14" s="340"/>
      <c r="I14" s="340"/>
      <c r="J14" s="343"/>
      <c r="K14" s="364"/>
    </row>
    <row r="15" spans="1:13" ht="22.5" customHeight="1" x14ac:dyDescent="0.15">
      <c r="A15" s="434"/>
      <c r="B15" s="435"/>
      <c r="C15" s="293"/>
      <c r="D15" s="321"/>
      <c r="E15" s="318"/>
      <c r="F15" s="343"/>
      <c r="G15" s="339"/>
      <c r="H15" s="340"/>
      <c r="I15" s="340"/>
      <c r="J15" s="343"/>
      <c r="K15" s="364"/>
    </row>
    <row r="16" spans="1:13" ht="22.5" customHeight="1" x14ac:dyDescent="0.15">
      <c r="A16" s="434"/>
      <c r="B16" s="435"/>
      <c r="C16" s="293"/>
      <c r="D16" s="321"/>
      <c r="E16" s="318"/>
      <c r="F16" s="343"/>
      <c r="G16" s="339"/>
      <c r="H16" s="340"/>
      <c r="I16" s="340"/>
      <c r="J16" s="343"/>
      <c r="K16" s="364"/>
    </row>
    <row r="17" spans="1:14" ht="22.5" customHeight="1" x14ac:dyDescent="0.15">
      <c r="A17" s="434"/>
      <c r="B17" s="435"/>
      <c r="C17" s="293"/>
      <c r="D17" s="321"/>
      <c r="E17" s="318"/>
      <c r="F17" s="343"/>
      <c r="G17" s="339"/>
      <c r="H17" s="340"/>
      <c r="I17" s="340"/>
      <c r="J17" s="343"/>
      <c r="K17" s="364"/>
    </row>
    <row r="18" spans="1:14" ht="22.5" customHeight="1" x14ac:dyDescent="0.15">
      <c r="A18" s="434"/>
      <c r="B18" s="435"/>
      <c r="C18" s="293"/>
      <c r="D18" s="321"/>
      <c r="E18" s="318"/>
      <c r="F18" s="340"/>
      <c r="G18" s="339"/>
      <c r="H18" s="340"/>
      <c r="I18" s="340"/>
      <c r="J18" s="343"/>
      <c r="K18" s="364"/>
    </row>
    <row r="19" spans="1:14" ht="22.5" customHeight="1" x14ac:dyDescent="0.15">
      <c r="A19" s="434"/>
      <c r="B19" s="435"/>
      <c r="C19" s="293"/>
      <c r="D19" s="321"/>
      <c r="E19" s="318"/>
      <c r="F19" s="343"/>
      <c r="G19" s="339"/>
      <c r="H19" s="340"/>
      <c r="I19" s="340"/>
      <c r="J19" s="343"/>
      <c r="K19" s="364"/>
    </row>
    <row r="20" spans="1:14" ht="22.5" customHeight="1" x14ac:dyDescent="0.15">
      <c r="A20" s="434"/>
      <c r="B20" s="435"/>
      <c r="C20" s="293"/>
      <c r="D20" s="321"/>
      <c r="E20" s="318"/>
      <c r="F20" s="340"/>
      <c r="G20" s="339"/>
      <c r="H20" s="340"/>
      <c r="I20" s="340"/>
      <c r="J20" s="343"/>
      <c r="K20" s="364"/>
    </row>
    <row r="21" spans="1:14" ht="22.5" customHeight="1" x14ac:dyDescent="0.15">
      <c r="A21" s="434"/>
      <c r="B21" s="435"/>
      <c r="C21" s="293"/>
      <c r="D21" s="321"/>
      <c r="E21" s="318"/>
      <c r="F21" s="341"/>
      <c r="G21" s="339"/>
      <c r="H21" s="344"/>
      <c r="I21" s="344"/>
      <c r="J21" s="365"/>
      <c r="K21" s="364"/>
    </row>
    <row r="22" spans="1:14" ht="22.5" customHeight="1" x14ac:dyDescent="0.15">
      <c r="A22" s="434"/>
      <c r="B22" s="435"/>
      <c r="C22" s="293"/>
      <c r="D22" s="321"/>
      <c r="E22" s="318"/>
      <c r="F22" s="341"/>
      <c r="G22" s="339"/>
      <c r="H22" s="340"/>
      <c r="I22" s="343"/>
      <c r="J22" s="343"/>
      <c r="K22" s="364"/>
    </row>
    <row r="23" spans="1:14" ht="22.5" customHeight="1" x14ac:dyDescent="0.15">
      <c r="A23" s="434"/>
      <c r="B23" s="435"/>
      <c r="C23" s="294"/>
      <c r="D23" s="321"/>
      <c r="E23" s="318"/>
      <c r="F23" s="343"/>
      <c r="G23" s="339"/>
      <c r="H23" s="343"/>
      <c r="I23" s="343"/>
      <c r="J23" s="343"/>
      <c r="K23" s="364"/>
    </row>
    <row r="24" spans="1:14" ht="22.5" customHeight="1" x14ac:dyDescent="0.15">
      <c r="A24" s="434"/>
      <c r="B24" s="435"/>
      <c r="C24" s="293"/>
      <c r="D24" s="321"/>
      <c r="E24" s="318"/>
      <c r="F24" s="338"/>
      <c r="G24" s="339"/>
      <c r="H24" s="340"/>
      <c r="I24" s="340"/>
      <c r="J24" s="343"/>
      <c r="K24" s="369"/>
      <c r="M24" s="58">
        <f>SUMIF(E4:E26,"立候補準備",C4:C26)</f>
        <v>0</v>
      </c>
    </row>
    <row r="25" spans="1:14" ht="22.5" customHeight="1" x14ac:dyDescent="0.15">
      <c r="A25" s="434"/>
      <c r="B25" s="435"/>
      <c r="C25" s="294"/>
      <c r="D25" s="321"/>
      <c r="E25" s="318"/>
      <c r="F25" s="338"/>
      <c r="G25" s="339"/>
      <c r="H25" s="340"/>
      <c r="I25" s="340"/>
      <c r="J25" s="343"/>
      <c r="K25" s="369"/>
      <c r="M25" s="58">
        <f>SUMIF(E4:E26,"選 挙 運 動",C4:C26)</f>
        <v>0</v>
      </c>
      <c r="N25" s="187" t="s">
        <v>32</v>
      </c>
    </row>
    <row r="26" spans="1:14" ht="22.5" customHeight="1" thickBot="1" x14ac:dyDescent="0.2">
      <c r="A26" s="434"/>
      <c r="B26" s="435"/>
      <c r="C26" s="358"/>
      <c r="D26" s="351"/>
      <c r="E26" s="318"/>
      <c r="F26" s="355"/>
      <c r="G26" s="353"/>
      <c r="H26" s="355"/>
      <c r="I26" s="355"/>
      <c r="J26" s="355"/>
      <c r="K26" s="370"/>
      <c r="M26" s="58">
        <f>SUM(M24:M25)</f>
        <v>0</v>
      </c>
      <c r="N26" s="187" t="s">
        <v>127</v>
      </c>
    </row>
    <row r="27" spans="1:14" ht="18.75" customHeight="1" thickTop="1" x14ac:dyDescent="0.15">
      <c r="A27" s="458" t="s">
        <v>33</v>
      </c>
      <c r="B27" s="459"/>
      <c r="C27" s="52">
        <f>SUM(C4:C26)</f>
        <v>0</v>
      </c>
      <c r="D27" s="51"/>
      <c r="E27" s="271"/>
      <c r="F27" s="272"/>
      <c r="G27" s="273"/>
      <c r="H27" s="272"/>
      <c r="I27" s="272"/>
      <c r="J27" s="272"/>
      <c r="K27" s="275" t="s">
        <v>126</v>
      </c>
      <c r="M27" s="176" t="str">
        <f>IF(M26=C27,"OK","NG")</f>
        <v>OK</v>
      </c>
    </row>
    <row r="28" spans="1:14" ht="18.75" customHeight="1" thickBot="1" x14ac:dyDescent="0.2">
      <c r="A28" s="45" t="s">
        <v>12</v>
      </c>
      <c r="B28" s="3" t="s">
        <v>83</v>
      </c>
      <c r="C28" s="4"/>
      <c r="D28" s="2"/>
      <c r="F28" s="2"/>
      <c r="G28" s="2"/>
      <c r="K28" s="167" t="s">
        <v>93</v>
      </c>
      <c r="M28" s="440" t="s">
        <v>87</v>
      </c>
    </row>
    <row r="29" spans="1:14" ht="15" customHeight="1" x14ac:dyDescent="0.15">
      <c r="A29" s="422" t="s">
        <v>0</v>
      </c>
      <c r="B29" s="423"/>
      <c r="C29" s="426" t="s">
        <v>31</v>
      </c>
      <c r="D29" s="423"/>
      <c r="E29" s="423" t="s">
        <v>13</v>
      </c>
      <c r="F29" s="446" t="s">
        <v>4</v>
      </c>
      <c r="G29" s="423" t="s">
        <v>14</v>
      </c>
      <c r="H29" s="423"/>
      <c r="I29" s="423"/>
      <c r="J29" s="448" t="s">
        <v>66</v>
      </c>
      <c r="K29" s="428" t="s">
        <v>10</v>
      </c>
      <c r="M29" s="440"/>
    </row>
    <row r="30" spans="1:14" ht="15" customHeight="1" x14ac:dyDescent="0.15">
      <c r="A30" s="424"/>
      <c r="B30" s="425"/>
      <c r="C30" s="425"/>
      <c r="D30" s="425"/>
      <c r="E30" s="425"/>
      <c r="F30" s="447"/>
      <c r="G30" s="175" t="s">
        <v>63</v>
      </c>
      <c r="H30" s="175" t="s">
        <v>1</v>
      </c>
      <c r="I30" s="173" t="s">
        <v>64</v>
      </c>
      <c r="J30" s="449"/>
      <c r="K30" s="429"/>
      <c r="M30" s="440"/>
    </row>
    <row r="31" spans="1:14" ht="22.5" customHeight="1" x14ac:dyDescent="0.15">
      <c r="A31" s="456"/>
      <c r="B31" s="457"/>
      <c r="C31" s="110"/>
      <c r="D31" s="146" t="s">
        <v>16</v>
      </c>
      <c r="E31" s="214"/>
      <c r="F31" s="105"/>
      <c r="G31" s="106"/>
      <c r="H31" s="107"/>
      <c r="I31" s="107"/>
      <c r="J31" s="106"/>
      <c r="K31" s="111"/>
      <c r="M31" s="440"/>
    </row>
    <row r="32" spans="1:14" ht="22.5" customHeight="1" x14ac:dyDescent="0.15">
      <c r="A32" s="419"/>
      <c r="B32" s="420"/>
      <c r="C32" s="10"/>
      <c r="D32" s="13"/>
      <c r="E32" s="140"/>
      <c r="F32" s="28"/>
      <c r="G32" s="25"/>
      <c r="H32" s="26"/>
      <c r="I32" s="26"/>
      <c r="J32" s="29"/>
      <c r="K32" s="30"/>
      <c r="M32" s="440"/>
    </row>
    <row r="33" spans="1:13" ht="22.5" customHeight="1" x14ac:dyDescent="0.15">
      <c r="A33" s="419"/>
      <c r="B33" s="420"/>
      <c r="C33" s="9"/>
      <c r="D33" s="13"/>
      <c r="E33" s="140"/>
      <c r="F33" s="24"/>
      <c r="G33" s="25"/>
      <c r="H33" s="26"/>
      <c r="I33" s="26"/>
      <c r="J33" s="29"/>
      <c r="K33" s="30"/>
      <c r="M33" s="440"/>
    </row>
    <row r="34" spans="1:13" ht="22.5" customHeight="1" x14ac:dyDescent="0.15">
      <c r="A34" s="419"/>
      <c r="B34" s="420"/>
      <c r="C34" s="9"/>
      <c r="D34" s="13"/>
      <c r="E34" s="140"/>
      <c r="F34" s="28"/>
      <c r="G34" s="25"/>
      <c r="H34" s="26"/>
      <c r="I34" s="26"/>
      <c r="J34" s="29"/>
      <c r="K34" s="30"/>
      <c r="M34" s="440"/>
    </row>
    <row r="35" spans="1:13" ht="22.5" customHeight="1" x14ac:dyDescent="0.15">
      <c r="A35" s="419"/>
      <c r="B35" s="420"/>
      <c r="C35" s="9"/>
      <c r="D35" s="53"/>
      <c r="E35" s="140"/>
      <c r="F35" s="57"/>
      <c r="G35" s="25"/>
      <c r="H35" s="26"/>
      <c r="I35" s="26"/>
      <c r="J35" s="29"/>
      <c r="K35" s="30"/>
      <c r="M35" s="440"/>
    </row>
    <row r="36" spans="1:13" ht="22.5" customHeight="1" x14ac:dyDescent="0.15">
      <c r="A36" s="419"/>
      <c r="B36" s="420"/>
      <c r="C36" s="9"/>
      <c r="D36" s="53"/>
      <c r="E36" s="140"/>
      <c r="F36" s="57"/>
      <c r="G36" s="25"/>
      <c r="H36" s="26"/>
      <c r="I36" s="26"/>
      <c r="J36" s="29"/>
      <c r="K36" s="30"/>
      <c r="M36" s="440"/>
    </row>
    <row r="37" spans="1:13" ht="22.5" customHeight="1" x14ac:dyDescent="0.15">
      <c r="A37" s="419"/>
      <c r="B37" s="420"/>
      <c r="C37" s="9"/>
      <c r="D37" s="53"/>
      <c r="E37" s="140"/>
      <c r="F37" s="57"/>
      <c r="G37" s="25"/>
      <c r="H37" s="26"/>
      <c r="I37" s="26"/>
      <c r="J37" s="29"/>
      <c r="K37" s="30"/>
      <c r="M37" s="440"/>
    </row>
    <row r="38" spans="1:13" ht="22.5" customHeight="1" x14ac:dyDescent="0.15">
      <c r="A38" s="419"/>
      <c r="B38" s="420"/>
      <c r="C38" s="9"/>
      <c r="D38" s="53"/>
      <c r="E38" s="140"/>
      <c r="F38" s="57"/>
      <c r="G38" s="25"/>
      <c r="H38" s="26"/>
      <c r="I38" s="26"/>
      <c r="J38" s="29"/>
      <c r="K38" s="30"/>
      <c r="M38" s="440"/>
    </row>
    <row r="39" spans="1:13" ht="22.5" customHeight="1" x14ac:dyDescent="0.15">
      <c r="A39" s="419"/>
      <c r="B39" s="420"/>
      <c r="C39" s="9"/>
      <c r="D39" s="53"/>
      <c r="E39" s="140"/>
      <c r="F39" s="57"/>
      <c r="G39" s="25"/>
      <c r="H39" s="26"/>
      <c r="I39" s="26"/>
      <c r="J39" s="29"/>
      <c r="K39" s="30"/>
      <c r="M39" s="440"/>
    </row>
    <row r="40" spans="1:13" ht="22.5" customHeight="1" x14ac:dyDescent="0.15">
      <c r="A40" s="419"/>
      <c r="B40" s="420"/>
      <c r="C40" s="9"/>
      <c r="D40" s="13"/>
      <c r="E40" s="140"/>
      <c r="F40" s="29"/>
      <c r="G40" s="25"/>
      <c r="H40" s="26"/>
      <c r="I40" s="26"/>
      <c r="J40" s="29"/>
      <c r="K40" s="30"/>
    </row>
    <row r="41" spans="1:13" ht="22.5" customHeight="1" x14ac:dyDescent="0.15">
      <c r="A41" s="419"/>
      <c r="B41" s="420"/>
      <c r="C41" s="9"/>
      <c r="D41" s="13"/>
      <c r="E41" s="140"/>
      <c r="F41" s="29"/>
      <c r="G41" s="25"/>
      <c r="H41" s="26"/>
      <c r="I41" s="26"/>
      <c r="J41" s="29"/>
      <c r="K41" s="30"/>
    </row>
    <row r="42" spans="1:13" ht="22.5" customHeight="1" x14ac:dyDescent="0.15">
      <c r="A42" s="419"/>
      <c r="B42" s="420"/>
      <c r="C42" s="9"/>
      <c r="D42" s="13"/>
      <c r="E42" s="140"/>
      <c r="F42" s="29"/>
      <c r="G42" s="25"/>
      <c r="H42" s="26"/>
      <c r="I42" s="26"/>
      <c r="J42" s="29"/>
      <c r="K42" s="30"/>
    </row>
    <row r="43" spans="1:13" ht="22.5" customHeight="1" x14ac:dyDescent="0.15">
      <c r="A43" s="419"/>
      <c r="B43" s="420"/>
      <c r="C43" s="9"/>
      <c r="D43" s="13"/>
      <c r="E43" s="140"/>
      <c r="F43" s="29"/>
      <c r="G43" s="25"/>
      <c r="H43" s="26"/>
      <c r="I43" s="26"/>
      <c r="J43" s="29"/>
      <c r="K43" s="30"/>
    </row>
    <row r="44" spans="1:13" ht="22.5" customHeight="1" x14ac:dyDescent="0.15">
      <c r="A44" s="419"/>
      <c r="B44" s="420"/>
      <c r="C44" s="9"/>
      <c r="D44" s="13"/>
      <c r="E44" s="140"/>
      <c r="F44" s="29"/>
      <c r="G44" s="25"/>
      <c r="H44" s="26"/>
      <c r="I44" s="26"/>
      <c r="J44" s="29"/>
      <c r="K44" s="30"/>
    </row>
    <row r="45" spans="1:13" ht="22.5" customHeight="1" x14ac:dyDescent="0.15">
      <c r="A45" s="419"/>
      <c r="B45" s="420"/>
      <c r="C45" s="9"/>
      <c r="D45" s="13"/>
      <c r="E45" s="140"/>
      <c r="F45" s="26"/>
      <c r="G45" s="25"/>
      <c r="H45" s="26"/>
      <c r="I45" s="26"/>
      <c r="J45" s="29"/>
      <c r="K45" s="30"/>
    </row>
    <row r="46" spans="1:13" ht="22.5" customHeight="1" x14ac:dyDescent="0.15">
      <c r="A46" s="419"/>
      <c r="B46" s="420"/>
      <c r="C46" s="9"/>
      <c r="D46" s="13"/>
      <c r="E46" s="140"/>
      <c r="F46" s="29"/>
      <c r="G46" s="25"/>
      <c r="H46" s="26"/>
      <c r="I46" s="26"/>
      <c r="J46" s="29"/>
      <c r="K46" s="30"/>
    </row>
    <row r="47" spans="1:13" ht="22.5" customHeight="1" x14ac:dyDescent="0.15">
      <c r="A47" s="419"/>
      <c r="B47" s="420"/>
      <c r="C47" s="9"/>
      <c r="D47" s="13"/>
      <c r="E47" s="140"/>
      <c r="F47" s="26"/>
      <c r="G47" s="25"/>
      <c r="H47" s="26"/>
      <c r="I47" s="26"/>
      <c r="J47" s="29"/>
      <c r="K47" s="30"/>
    </row>
    <row r="48" spans="1:13" ht="22.5" customHeight="1" x14ac:dyDescent="0.15">
      <c r="A48" s="419"/>
      <c r="B48" s="420"/>
      <c r="C48" s="9"/>
      <c r="D48" s="13"/>
      <c r="E48" s="140"/>
      <c r="F48" s="28"/>
      <c r="G48" s="25"/>
      <c r="H48" s="31"/>
      <c r="I48" s="31"/>
      <c r="J48" s="32"/>
      <c r="K48" s="30"/>
    </row>
    <row r="49" spans="1:13" ht="22.5" customHeight="1" x14ac:dyDescent="0.15">
      <c r="A49" s="419"/>
      <c r="B49" s="420"/>
      <c r="C49" s="9"/>
      <c r="D49" s="13"/>
      <c r="E49" s="140"/>
      <c r="F49" s="28"/>
      <c r="G49" s="25"/>
      <c r="H49" s="26"/>
      <c r="I49" s="29"/>
      <c r="J49" s="29"/>
      <c r="K49" s="30"/>
    </row>
    <row r="50" spans="1:13" ht="22.5" customHeight="1" x14ac:dyDescent="0.15">
      <c r="A50" s="419"/>
      <c r="B50" s="420"/>
      <c r="C50" s="10"/>
      <c r="D50" s="13"/>
      <c r="E50" s="140"/>
      <c r="F50" s="29"/>
      <c r="G50" s="25"/>
      <c r="H50" s="29"/>
      <c r="I50" s="29"/>
      <c r="J50" s="29"/>
      <c r="K50" s="30"/>
    </row>
    <row r="51" spans="1:13" ht="22.5" customHeight="1" x14ac:dyDescent="0.15">
      <c r="A51" s="419"/>
      <c r="B51" s="420"/>
      <c r="C51" s="9"/>
      <c r="D51" s="13"/>
      <c r="E51" s="140"/>
      <c r="F51" s="24"/>
      <c r="G51" s="25"/>
      <c r="H51" s="26"/>
      <c r="I51" s="26"/>
      <c r="J51" s="29"/>
      <c r="K51" s="39"/>
      <c r="M51" s="58">
        <f>SUMIF(E31:E53,"立候補準備",C31:C53)</f>
        <v>0</v>
      </c>
    </row>
    <row r="52" spans="1:13" ht="22.5" customHeight="1" x14ac:dyDescent="0.15">
      <c r="A52" s="419"/>
      <c r="B52" s="420"/>
      <c r="C52" s="10"/>
      <c r="D52" s="13"/>
      <c r="E52" s="140"/>
      <c r="F52" s="24"/>
      <c r="G52" s="25"/>
      <c r="H52" s="26"/>
      <c r="I52" s="26"/>
      <c r="J52" s="29"/>
      <c r="K52" s="39"/>
      <c r="M52" s="58">
        <f>SUMIF(E31:E53,"選 挙 運 動",C31:C53)</f>
        <v>0</v>
      </c>
    </row>
    <row r="53" spans="1:13" ht="22.5" customHeight="1" thickBot="1" x14ac:dyDescent="0.2">
      <c r="A53" s="419"/>
      <c r="B53" s="420"/>
      <c r="C53" s="46"/>
      <c r="D53" s="47"/>
      <c r="E53" s="140"/>
      <c r="F53" s="48"/>
      <c r="G53" s="49"/>
      <c r="H53" s="48"/>
      <c r="I53" s="48"/>
      <c r="J53" s="48"/>
      <c r="K53" s="50"/>
      <c r="M53" s="58">
        <f>SUM(M51:M52)</f>
        <v>0</v>
      </c>
    </row>
    <row r="54" spans="1:13" ht="18.75" customHeight="1" thickTop="1" x14ac:dyDescent="0.15">
      <c r="A54" s="458" t="s">
        <v>33</v>
      </c>
      <c r="B54" s="459"/>
      <c r="C54" s="52">
        <f>SUM(C31:C53)</f>
        <v>0</v>
      </c>
      <c r="D54" s="51"/>
      <c r="E54" s="271"/>
      <c r="F54" s="272"/>
      <c r="G54" s="273"/>
      <c r="H54" s="272"/>
      <c r="I54" s="272"/>
      <c r="J54" s="272"/>
      <c r="K54" s="275" t="s">
        <v>126</v>
      </c>
      <c r="M54" s="176" t="str">
        <f>IF(M53=C54,"OK","NG")</f>
        <v>OK</v>
      </c>
    </row>
    <row r="55" spans="1:13" ht="19.5" customHeight="1" thickBot="1" x14ac:dyDescent="0.2">
      <c r="A55" s="45" t="s">
        <v>12</v>
      </c>
      <c r="B55" s="3" t="s">
        <v>83</v>
      </c>
      <c r="C55" s="4"/>
      <c r="D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66</v>
      </c>
      <c r="K56" s="428" t="s">
        <v>10</v>
      </c>
      <c r="M56" s="440"/>
    </row>
    <row r="57" spans="1:13" ht="15" customHeight="1" x14ac:dyDescent="0.15">
      <c r="A57" s="424"/>
      <c r="B57" s="425"/>
      <c r="C57" s="425"/>
      <c r="D57" s="425"/>
      <c r="E57" s="425"/>
      <c r="F57" s="447"/>
      <c r="G57" s="204" t="s">
        <v>63</v>
      </c>
      <c r="H57" s="204" t="s">
        <v>1</v>
      </c>
      <c r="I57" s="203" t="s">
        <v>64</v>
      </c>
      <c r="J57" s="449"/>
      <c r="K57" s="429"/>
      <c r="M57" s="440"/>
    </row>
    <row r="58" spans="1:13" ht="22.5" customHeight="1" x14ac:dyDescent="0.15">
      <c r="A58" s="456"/>
      <c r="B58" s="457"/>
      <c r="C58" s="110"/>
      <c r="D58" s="146" t="s">
        <v>16</v>
      </c>
      <c r="E58" s="214"/>
      <c r="F58" s="105"/>
      <c r="G58" s="106"/>
      <c r="H58" s="107"/>
      <c r="I58" s="107"/>
      <c r="J58" s="106"/>
      <c r="K58" s="111"/>
      <c r="M58" s="440"/>
    </row>
    <row r="59" spans="1:13" ht="22.5" customHeight="1" x14ac:dyDescent="0.15">
      <c r="A59" s="419"/>
      <c r="B59" s="420"/>
      <c r="C59" s="10"/>
      <c r="D59" s="13"/>
      <c r="E59" s="140"/>
      <c r="F59" s="28"/>
      <c r="G59" s="25"/>
      <c r="H59" s="26"/>
      <c r="I59" s="26"/>
      <c r="J59" s="29"/>
      <c r="K59" s="30"/>
      <c r="M59" s="440"/>
    </row>
    <row r="60" spans="1:13" ht="22.5" customHeight="1" x14ac:dyDescent="0.15">
      <c r="A60" s="419"/>
      <c r="B60" s="420"/>
      <c r="C60" s="9"/>
      <c r="D60" s="13"/>
      <c r="E60" s="140"/>
      <c r="F60" s="24"/>
      <c r="G60" s="25"/>
      <c r="H60" s="26"/>
      <c r="I60" s="26"/>
      <c r="J60" s="29"/>
      <c r="K60" s="30"/>
      <c r="M60" s="440"/>
    </row>
    <row r="61" spans="1:13" ht="22.5" customHeight="1" x14ac:dyDescent="0.15">
      <c r="A61" s="419"/>
      <c r="B61" s="420"/>
      <c r="C61" s="9"/>
      <c r="D61" s="13"/>
      <c r="E61" s="140"/>
      <c r="F61" s="28"/>
      <c r="G61" s="25"/>
      <c r="H61" s="26"/>
      <c r="I61" s="26"/>
      <c r="J61" s="29"/>
      <c r="K61" s="30"/>
      <c r="M61" s="440"/>
    </row>
    <row r="62" spans="1:13" ht="22.5" customHeight="1" x14ac:dyDescent="0.15">
      <c r="A62" s="419"/>
      <c r="B62" s="420"/>
      <c r="C62" s="9"/>
      <c r="D62" s="53"/>
      <c r="E62" s="140"/>
      <c r="F62" s="57"/>
      <c r="G62" s="25"/>
      <c r="H62" s="26"/>
      <c r="I62" s="26"/>
      <c r="J62" s="29"/>
      <c r="K62" s="30"/>
      <c r="M62" s="440"/>
    </row>
    <row r="63" spans="1:13" ht="22.5" customHeight="1" x14ac:dyDescent="0.15">
      <c r="A63" s="419"/>
      <c r="B63" s="420"/>
      <c r="C63" s="9"/>
      <c r="D63" s="53"/>
      <c r="E63" s="140"/>
      <c r="F63" s="57"/>
      <c r="G63" s="25"/>
      <c r="H63" s="26"/>
      <c r="I63" s="26"/>
      <c r="J63" s="29"/>
      <c r="K63" s="30"/>
      <c r="M63" s="440"/>
    </row>
    <row r="64" spans="1:13" ht="22.5" customHeight="1" x14ac:dyDescent="0.15">
      <c r="A64" s="419"/>
      <c r="B64" s="420"/>
      <c r="C64" s="9"/>
      <c r="D64" s="53"/>
      <c r="E64" s="140"/>
      <c r="F64" s="57"/>
      <c r="G64" s="25"/>
      <c r="H64" s="26"/>
      <c r="I64" s="26"/>
      <c r="J64" s="29"/>
      <c r="K64" s="30"/>
      <c r="M64" s="440"/>
    </row>
    <row r="65" spans="1:13" ht="22.5" customHeight="1" x14ac:dyDescent="0.15">
      <c r="A65" s="419"/>
      <c r="B65" s="420"/>
      <c r="C65" s="9"/>
      <c r="D65" s="53"/>
      <c r="E65" s="140"/>
      <c r="F65" s="57"/>
      <c r="G65" s="25"/>
      <c r="H65" s="26"/>
      <c r="I65" s="26"/>
      <c r="J65" s="29"/>
      <c r="K65" s="30"/>
      <c r="M65" s="440"/>
    </row>
    <row r="66" spans="1:13" ht="22.5" customHeight="1" x14ac:dyDescent="0.15">
      <c r="A66" s="419"/>
      <c r="B66" s="420"/>
      <c r="C66" s="9"/>
      <c r="D66" s="53"/>
      <c r="E66" s="140"/>
      <c r="F66" s="57"/>
      <c r="G66" s="25"/>
      <c r="H66" s="26"/>
      <c r="I66" s="26"/>
      <c r="J66" s="29"/>
      <c r="K66" s="30"/>
      <c r="M66" s="440"/>
    </row>
    <row r="67" spans="1:13" ht="22.5" customHeight="1" x14ac:dyDescent="0.15">
      <c r="A67" s="419"/>
      <c r="B67" s="420"/>
      <c r="C67" s="9"/>
      <c r="D67" s="13"/>
      <c r="E67" s="140"/>
      <c r="F67" s="29"/>
      <c r="G67" s="25"/>
      <c r="H67" s="26"/>
      <c r="I67" s="26"/>
      <c r="J67" s="29"/>
      <c r="K67" s="30"/>
    </row>
    <row r="68" spans="1:13" ht="22.5" customHeight="1" x14ac:dyDescent="0.15">
      <c r="A68" s="419"/>
      <c r="B68" s="420"/>
      <c r="C68" s="9"/>
      <c r="D68" s="13"/>
      <c r="E68" s="140"/>
      <c r="F68" s="29"/>
      <c r="G68" s="25"/>
      <c r="H68" s="26"/>
      <c r="I68" s="26"/>
      <c r="J68" s="29"/>
      <c r="K68" s="30"/>
    </row>
    <row r="69" spans="1:13" ht="22.5" customHeight="1" x14ac:dyDescent="0.15">
      <c r="A69" s="419"/>
      <c r="B69" s="420"/>
      <c r="C69" s="9"/>
      <c r="D69" s="13"/>
      <c r="E69" s="140"/>
      <c r="F69" s="29"/>
      <c r="G69" s="25"/>
      <c r="H69" s="26"/>
      <c r="I69" s="26"/>
      <c r="J69" s="29"/>
      <c r="K69" s="30"/>
    </row>
    <row r="70" spans="1:13" ht="22.5" customHeight="1" x14ac:dyDescent="0.15">
      <c r="A70" s="419"/>
      <c r="B70" s="420"/>
      <c r="C70" s="9"/>
      <c r="D70" s="13"/>
      <c r="E70" s="140"/>
      <c r="F70" s="29"/>
      <c r="G70" s="25"/>
      <c r="H70" s="26"/>
      <c r="I70" s="26"/>
      <c r="J70" s="29"/>
      <c r="K70" s="30"/>
    </row>
    <row r="71" spans="1:13" ht="22.5" customHeight="1" x14ac:dyDescent="0.15">
      <c r="A71" s="419"/>
      <c r="B71" s="420"/>
      <c r="C71" s="9"/>
      <c r="D71" s="13"/>
      <c r="E71" s="140"/>
      <c r="F71" s="29"/>
      <c r="G71" s="25"/>
      <c r="H71" s="26"/>
      <c r="I71" s="26"/>
      <c r="J71" s="29"/>
      <c r="K71" s="30"/>
    </row>
    <row r="72" spans="1:13" ht="22.5" customHeight="1" x14ac:dyDescent="0.15">
      <c r="A72" s="419"/>
      <c r="B72" s="420"/>
      <c r="C72" s="9"/>
      <c r="D72" s="13"/>
      <c r="E72" s="140"/>
      <c r="F72" s="26"/>
      <c r="G72" s="25"/>
      <c r="H72" s="26"/>
      <c r="I72" s="26"/>
      <c r="J72" s="29"/>
      <c r="K72" s="30"/>
    </row>
    <row r="73" spans="1:13" ht="22.5" customHeight="1" x14ac:dyDescent="0.15">
      <c r="A73" s="419"/>
      <c r="B73" s="420"/>
      <c r="C73" s="9"/>
      <c r="D73" s="13"/>
      <c r="E73" s="140"/>
      <c r="F73" s="29"/>
      <c r="G73" s="25"/>
      <c r="H73" s="26"/>
      <c r="I73" s="26"/>
      <c r="J73" s="29"/>
      <c r="K73" s="30"/>
    </row>
    <row r="74" spans="1:13" ht="22.5" customHeight="1" x14ac:dyDescent="0.15">
      <c r="A74" s="419"/>
      <c r="B74" s="420"/>
      <c r="C74" s="9"/>
      <c r="D74" s="13"/>
      <c r="E74" s="140"/>
      <c r="F74" s="26"/>
      <c r="G74" s="25"/>
      <c r="H74" s="26"/>
      <c r="I74" s="26"/>
      <c r="J74" s="29"/>
      <c r="K74" s="30"/>
    </row>
    <row r="75" spans="1:13" ht="22.5" customHeight="1" x14ac:dyDescent="0.15">
      <c r="A75" s="419"/>
      <c r="B75" s="420"/>
      <c r="C75" s="9"/>
      <c r="D75" s="13"/>
      <c r="E75" s="140"/>
      <c r="F75" s="28"/>
      <c r="G75" s="25"/>
      <c r="H75" s="31"/>
      <c r="I75" s="31"/>
      <c r="J75" s="32"/>
      <c r="K75" s="30"/>
    </row>
    <row r="76" spans="1:13" ht="22.5" customHeight="1" x14ac:dyDescent="0.15">
      <c r="A76" s="419"/>
      <c r="B76" s="420"/>
      <c r="C76" s="9"/>
      <c r="D76" s="13"/>
      <c r="E76" s="140"/>
      <c r="F76" s="28"/>
      <c r="G76" s="25"/>
      <c r="H76" s="26"/>
      <c r="I76" s="29"/>
      <c r="J76" s="29"/>
      <c r="K76" s="30"/>
    </row>
    <row r="77" spans="1:13" ht="22.5" customHeight="1" x14ac:dyDescent="0.15">
      <c r="A77" s="419"/>
      <c r="B77" s="420"/>
      <c r="C77" s="10"/>
      <c r="D77" s="13"/>
      <c r="E77" s="140"/>
      <c r="F77" s="29"/>
      <c r="G77" s="25"/>
      <c r="H77" s="29"/>
      <c r="I77" s="29"/>
      <c r="J77" s="29"/>
      <c r="K77" s="30"/>
    </row>
    <row r="78" spans="1:13" ht="22.5" customHeight="1" x14ac:dyDescent="0.15">
      <c r="A78" s="419"/>
      <c r="B78" s="420"/>
      <c r="C78" s="9"/>
      <c r="D78" s="13"/>
      <c r="E78" s="140"/>
      <c r="F78" s="24"/>
      <c r="G78" s="25"/>
      <c r="H78" s="26"/>
      <c r="I78" s="26"/>
      <c r="J78" s="29"/>
      <c r="K78" s="39"/>
      <c r="M78" s="58">
        <f>SUMIF(E58:E80,"立候補準備",C58:C80)</f>
        <v>0</v>
      </c>
    </row>
    <row r="79" spans="1:13" ht="22.5" customHeight="1" x14ac:dyDescent="0.15">
      <c r="A79" s="419"/>
      <c r="B79" s="420"/>
      <c r="C79" s="10"/>
      <c r="D79" s="13"/>
      <c r="E79" s="140"/>
      <c r="F79" s="24"/>
      <c r="G79" s="25"/>
      <c r="H79" s="26"/>
      <c r="I79" s="26"/>
      <c r="J79" s="29"/>
      <c r="K79" s="39"/>
      <c r="M79" s="58">
        <f>SUMIF(E58:E80,"選 挙 運 動",C58:C80)</f>
        <v>0</v>
      </c>
    </row>
    <row r="80" spans="1:13" ht="22.5" customHeight="1" thickBot="1" x14ac:dyDescent="0.2">
      <c r="A80" s="419"/>
      <c r="B80" s="420"/>
      <c r="C80" s="46"/>
      <c r="D80" s="47"/>
      <c r="E80" s="140"/>
      <c r="F80" s="48"/>
      <c r="G80" s="49"/>
      <c r="H80" s="48"/>
      <c r="I80" s="48"/>
      <c r="J80" s="48"/>
      <c r="K80" s="50"/>
      <c r="M80" s="58">
        <f>SUM(M78:M79)</f>
        <v>0</v>
      </c>
    </row>
    <row r="81" spans="1:13" ht="18.75" customHeight="1" thickTop="1" x14ac:dyDescent="0.15">
      <c r="A81" s="458" t="s">
        <v>33</v>
      </c>
      <c r="B81" s="459"/>
      <c r="C81" s="52">
        <f>SUM(C58:C80)</f>
        <v>0</v>
      </c>
      <c r="D81" s="51"/>
      <c r="E81" s="271"/>
      <c r="F81" s="272"/>
      <c r="G81" s="273"/>
      <c r="H81" s="272"/>
      <c r="I81" s="272"/>
      <c r="J81" s="272"/>
      <c r="K81" s="275" t="s">
        <v>126</v>
      </c>
      <c r="M81" s="176" t="str">
        <f>IF(M80=C81,"OK","NG")</f>
        <v>OK</v>
      </c>
    </row>
    <row r="82" spans="1:13" ht="18.75" customHeight="1" thickBot="1" x14ac:dyDescent="0.2">
      <c r="A82" s="45" t="s">
        <v>12</v>
      </c>
      <c r="B82" s="3" t="s">
        <v>83</v>
      </c>
      <c r="C82" s="4"/>
      <c r="D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66</v>
      </c>
      <c r="K83" s="428" t="s">
        <v>10</v>
      </c>
      <c r="M83" s="440"/>
    </row>
    <row r="84" spans="1:13" ht="15" customHeight="1" x14ac:dyDescent="0.15">
      <c r="A84" s="424"/>
      <c r="B84" s="425"/>
      <c r="C84" s="425"/>
      <c r="D84" s="425"/>
      <c r="E84" s="425"/>
      <c r="F84" s="447"/>
      <c r="G84" s="204" t="s">
        <v>63</v>
      </c>
      <c r="H84" s="204" t="s">
        <v>1</v>
      </c>
      <c r="I84" s="203" t="s">
        <v>64</v>
      </c>
      <c r="J84" s="449"/>
      <c r="K84" s="429"/>
      <c r="M84" s="440"/>
    </row>
    <row r="85" spans="1:13" ht="22.5" customHeight="1" x14ac:dyDescent="0.15">
      <c r="A85" s="456"/>
      <c r="B85" s="457"/>
      <c r="C85" s="110"/>
      <c r="D85" s="146" t="s">
        <v>16</v>
      </c>
      <c r="E85" s="214"/>
      <c r="F85" s="105"/>
      <c r="G85" s="106"/>
      <c r="H85" s="107"/>
      <c r="I85" s="107"/>
      <c r="J85" s="106"/>
      <c r="K85" s="111"/>
      <c r="M85" s="440"/>
    </row>
    <row r="86" spans="1:13" ht="22.5" customHeight="1" x14ac:dyDescent="0.15">
      <c r="A86" s="419"/>
      <c r="B86" s="420"/>
      <c r="C86" s="10"/>
      <c r="D86" s="13"/>
      <c r="E86" s="140"/>
      <c r="F86" s="28"/>
      <c r="G86" s="25"/>
      <c r="H86" s="26"/>
      <c r="I86" s="26"/>
      <c r="J86" s="29"/>
      <c r="K86" s="30"/>
      <c r="M86" s="440"/>
    </row>
    <row r="87" spans="1:13" ht="22.5" customHeight="1" x14ac:dyDescent="0.15">
      <c r="A87" s="419"/>
      <c r="B87" s="420"/>
      <c r="C87" s="9"/>
      <c r="D87" s="13"/>
      <c r="E87" s="140"/>
      <c r="F87" s="24"/>
      <c r="G87" s="25"/>
      <c r="H87" s="26"/>
      <c r="I87" s="26"/>
      <c r="J87" s="29"/>
      <c r="K87" s="30"/>
      <c r="M87" s="440"/>
    </row>
    <row r="88" spans="1:13" ht="22.5" customHeight="1" x14ac:dyDescent="0.15">
      <c r="A88" s="419"/>
      <c r="B88" s="420"/>
      <c r="C88" s="9"/>
      <c r="D88" s="13"/>
      <c r="E88" s="140"/>
      <c r="F88" s="28"/>
      <c r="G88" s="25"/>
      <c r="H88" s="26"/>
      <c r="I88" s="26"/>
      <c r="J88" s="29"/>
      <c r="K88" s="30"/>
      <c r="M88" s="440"/>
    </row>
    <row r="89" spans="1:13" ht="22.5" customHeight="1" x14ac:dyDescent="0.15">
      <c r="A89" s="419"/>
      <c r="B89" s="420"/>
      <c r="C89" s="9"/>
      <c r="D89" s="53"/>
      <c r="E89" s="140"/>
      <c r="F89" s="57"/>
      <c r="G89" s="25"/>
      <c r="H89" s="26"/>
      <c r="I89" s="26"/>
      <c r="J89" s="29"/>
      <c r="K89" s="30"/>
      <c r="M89" s="440"/>
    </row>
    <row r="90" spans="1:13" ht="22.5" customHeight="1" x14ac:dyDescent="0.15">
      <c r="A90" s="419"/>
      <c r="B90" s="420"/>
      <c r="C90" s="9"/>
      <c r="D90" s="53"/>
      <c r="E90" s="140"/>
      <c r="F90" s="57"/>
      <c r="G90" s="25"/>
      <c r="H90" s="26"/>
      <c r="I90" s="26"/>
      <c r="J90" s="29"/>
      <c r="K90" s="30"/>
      <c r="M90" s="440"/>
    </row>
    <row r="91" spans="1:13" ht="22.5" customHeight="1" x14ac:dyDescent="0.15">
      <c r="A91" s="419"/>
      <c r="B91" s="420"/>
      <c r="C91" s="9"/>
      <c r="D91" s="53"/>
      <c r="E91" s="140"/>
      <c r="F91" s="57"/>
      <c r="G91" s="25"/>
      <c r="H91" s="26"/>
      <c r="I91" s="26"/>
      <c r="J91" s="29"/>
      <c r="K91" s="30"/>
      <c r="M91" s="440"/>
    </row>
    <row r="92" spans="1:13" ht="22.5" customHeight="1" x14ac:dyDescent="0.15">
      <c r="A92" s="419"/>
      <c r="B92" s="420"/>
      <c r="C92" s="9"/>
      <c r="D92" s="53"/>
      <c r="E92" s="140"/>
      <c r="F92" s="57"/>
      <c r="G92" s="25"/>
      <c r="H92" s="26"/>
      <c r="I92" s="26"/>
      <c r="J92" s="29"/>
      <c r="K92" s="30"/>
      <c r="M92" s="440"/>
    </row>
    <row r="93" spans="1:13" ht="22.5" customHeight="1" x14ac:dyDescent="0.15">
      <c r="A93" s="419"/>
      <c r="B93" s="420"/>
      <c r="C93" s="9"/>
      <c r="D93" s="53"/>
      <c r="E93" s="140"/>
      <c r="F93" s="57"/>
      <c r="G93" s="25"/>
      <c r="H93" s="26"/>
      <c r="I93" s="26"/>
      <c r="J93" s="29"/>
      <c r="K93" s="30"/>
      <c r="M93" s="440"/>
    </row>
    <row r="94" spans="1:13" ht="22.5" customHeight="1" x14ac:dyDescent="0.15">
      <c r="A94" s="419"/>
      <c r="B94" s="420"/>
      <c r="C94" s="9"/>
      <c r="D94" s="13"/>
      <c r="E94" s="140"/>
      <c r="F94" s="29"/>
      <c r="G94" s="25"/>
      <c r="H94" s="26"/>
      <c r="I94" s="26"/>
      <c r="J94" s="29"/>
      <c r="K94" s="30"/>
    </row>
    <row r="95" spans="1:13" ht="22.5" customHeight="1" x14ac:dyDescent="0.15">
      <c r="A95" s="419"/>
      <c r="B95" s="420"/>
      <c r="C95" s="9"/>
      <c r="D95" s="13"/>
      <c r="E95" s="140"/>
      <c r="F95" s="29"/>
      <c r="G95" s="25"/>
      <c r="H95" s="26"/>
      <c r="I95" s="26"/>
      <c r="J95" s="29"/>
      <c r="K95" s="30"/>
    </row>
    <row r="96" spans="1:13" ht="22.5" customHeight="1" x14ac:dyDescent="0.15">
      <c r="A96" s="419"/>
      <c r="B96" s="420"/>
      <c r="C96" s="9"/>
      <c r="D96" s="13"/>
      <c r="E96" s="140"/>
      <c r="F96" s="29"/>
      <c r="G96" s="25"/>
      <c r="H96" s="26"/>
      <c r="I96" s="26"/>
      <c r="J96" s="29"/>
      <c r="K96" s="30"/>
    </row>
    <row r="97" spans="1:13" ht="22.5" customHeight="1" x14ac:dyDescent="0.15">
      <c r="A97" s="419"/>
      <c r="B97" s="420"/>
      <c r="C97" s="9"/>
      <c r="D97" s="13"/>
      <c r="E97" s="140"/>
      <c r="F97" s="29"/>
      <c r="G97" s="25"/>
      <c r="H97" s="26"/>
      <c r="I97" s="26"/>
      <c r="J97" s="29"/>
      <c r="K97" s="30"/>
    </row>
    <row r="98" spans="1:13" ht="22.5" customHeight="1" x14ac:dyDescent="0.15">
      <c r="A98" s="419"/>
      <c r="B98" s="420"/>
      <c r="C98" s="9"/>
      <c r="D98" s="13"/>
      <c r="E98" s="140"/>
      <c r="F98" s="29"/>
      <c r="G98" s="25"/>
      <c r="H98" s="26"/>
      <c r="I98" s="26"/>
      <c r="J98" s="29"/>
      <c r="K98" s="30"/>
    </row>
    <row r="99" spans="1:13" ht="22.5" customHeight="1" x14ac:dyDescent="0.15">
      <c r="A99" s="419"/>
      <c r="B99" s="420"/>
      <c r="C99" s="9"/>
      <c r="D99" s="13"/>
      <c r="E99" s="140"/>
      <c r="F99" s="26"/>
      <c r="G99" s="25"/>
      <c r="H99" s="26"/>
      <c r="I99" s="26"/>
      <c r="J99" s="29"/>
      <c r="K99" s="30"/>
    </row>
    <row r="100" spans="1:13" ht="22.5" customHeight="1" x14ac:dyDescent="0.15">
      <c r="A100" s="419"/>
      <c r="B100" s="420"/>
      <c r="C100" s="9"/>
      <c r="D100" s="13"/>
      <c r="E100" s="140"/>
      <c r="F100" s="29"/>
      <c r="G100" s="25"/>
      <c r="H100" s="26"/>
      <c r="I100" s="26"/>
      <c r="J100" s="29"/>
      <c r="K100" s="30"/>
    </row>
    <row r="101" spans="1:13" ht="22.5" customHeight="1" x14ac:dyDescent="0.15">
      <c r="A101" s="419"/>
      <c r="B101" s="420"/>
      <c r="C101" s="9"/>
      <c r="D101" s="13"/>
      <c r="E101" s="140"/>
      <c r="F101" s="26"/>
      <c r="G101" s="25"/>
      <c r="H101" s="26"/>
      <c r="I101" s="26"/>
      <c r="J101" s="29"/>
      <c r="K101" s="30"/>
    </row>
    <row r="102" spans="1:13" ht="22.5" customHeight="1" x14ac:dyDescent="0.15">
      <c r="A102" s="419"/>
      <c r="B102" s="420"/>
      <c r="C102" s="9"/>
      <c r="D102" s="13"/>
      <c r="E102" s="140"/>
      <c r="F102" s="28"/>
      <c r="G102" s="25"/>
      <c r="H102" s="31"/>
      <c r="I102" s="31"/>
      <c r="J102" s="32"/>
      <c r="K102" s="30"/>
    </row>
    <row r="103" spans="1:13" ht="22.5" customHeight="1" x14ac:dyDescent="0.15">
      <c r="A103" s="419"/>
      <c r="B103" s="420"/>
      <c r="C103" s="9"/>
      <c r="D103" s="13"/>
      <c r="E103" s="140"/>
      <c r="F103" s="28"/>
      <c r="G103" s="25"/>
      <c r="H103" s="26"/>
      <c r="I103" s="29"/>
      <c r="J103" s="29"/>
      <c r="K103" s="30"/>
    </row>
    <row r="104" spans="1:13" ht="22.5" customHeight="1" x14ac:dyDescent="0.15">
      <c r="A104" s="419"/>
      <c r="B104" s="420"/>
      <c r="C104" s="10"/>
      <c r="D104" s="13"/>
      <c r="E104" s="140"/>
      <c r="F104" s="29"/>
      <c r="G104" s="25"/>
      <c r="H104" s="29"/>
      <c r="I104" s="29"/>
      <c r="J104" s="29"/>
      <c r="K104" s="30"/>
    </row>
    <row r="105" spans="1:13" ht="22.5" customHeight="1" x14ac:dyDescent="0.15">
      <c r="A105" s="419"/>
      <c r="B105" s="420"/>
      <c r="C105" s="9"/>
      <c r="D105" s="13"/>
      <c r="E105" s="140"/>
      <c r="F105" s="24"/>
      <c r="G105" s="25"/>
      <c r="H105" s="26"/>
      <c r="I105" s="26"/>
      <c r="J105" s="29"/>
      <c r="K105" s="39"/>
      <c r="M105" s="58">
        <f>SUMIF(E85:E107,"立候補準備",C85:C107)</f>
        <v>0</v>
      </c>
    </row>
    <row r="106" spans="1:13" ht="22.5" customHeight="1" x14ac:dyDescent="0.15">
      <c r="A106" s="419"/>
      <c r="B106" s="420"/>
      <c r="C106" s="10"/>
      <c r="D106" s="13"/>
      <c r="E106" s="140"/>
      <c r="F106" s="24"/>
      <c r="G106" s="25"/>
      <c r="H106" s="26"/>
      <c r="I106" s="26"/>
      <c r="J106" s="29"/>
      <c r="K106" s="39"/>
      <c r="M106" s="58">
        <f>SUMIF(E85:E107,"選 挙 運 動",C85:C107)</f>
        <v>0</v>
      </c>
    </row>
    <row r="107" spans="1:13" ht="22.5" customHeight="1" thickBot="1" x14ac:dyDescent="0.2">
      <c r="A107" s="419"/>
      <c r="B107" s="420"/>
      <c r="C107" s="46"/>
      <c r="D107" s="47"/>
      <c r="E107" s="140"/>
      <c r="F107" s="48"/>
      <c r="G107" s="49"/>
      <c r="H107" s="48"/>
      <c r="I107" s="48"/>
      <c r="J107" s="48"/>
      <c r="K107" s="50"/>
      <c r="M107" s="58">
        <f>SUM(M105:M106)</f>
        <v>0</v>
      </c>
    </row>
    <row r="108" spans="1:13" ht="18.75" customHeight="1" thickTop="1" x14ac:dyDescent="0.15">
      <c r="A108" s="458" t="s">
        <v>33</v>
      </c>
      <c r="B108" s="459"/>
      <c r="C108" s="52">
        <f>SUM(C85:C107)</f>
        <v>0</v>
      </c>
      <c r="D108" s="51"/>
      <c r="E108" s="271"/>
      <c r="F108" s="272"/>
      <c r="G108" s="273"/>
      <c r="H108" s="272"/>
      <c r="I108" s="272"/>
      <c r="J108" s="272"/>
      <c r="K108" s="275" t="s">
        <v>126</v>
      </c>
      <c r="M108" s="176" t="str">
        <f>IF(M107=C108,"OK","NG")</f>
        <v>OK</v>
      </c>
    </row>
  </sheetData>
  <mergeCells count="128">
    <mergeCell ref="A107:B107"/>
    <mergeCell ref="A108:B108"/>
    <mergeCell ref="A102:B102"/>
    <mergeCell ref="A103:B103"/>
    <mergeCell ref="A104:B104"/>
    <mergeCell ref="A105:B105"/>
    <mergeCell ref="A106:B106"/>
    <mergeCell ref="A97:B97"/>
    <mergeCell ref="A98:B98"/>
    <mergeCell ref="A99:B99"/>
    <mergeCell ref="A100:B100"/>
    <mergeCell ref="A101:B101"/>
    <mergeCell ref="A92:B92"/>
    <mergeCell ref="A93:B93"/>
    <mergeCell ref="A94:B94"/>
    <mergeCell ref="A95:B95"/>
    <mergeCell ref="A96:B96"/>
    <mergeCell ref="A81:B81"/>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76:B76"/>
    <mergeCell ref="A77:B77"/>
    <mergeCell ref="A78:B78"/>
    <mergeCell ref="A79:B79"/>
    <mergeCell ref="A80:B80"/>
    <mergeCell ref="A71:B71"/>
    <mergeCell ref="A72:B72"/>
    <mergeCell ref="A73:B73"/>
    <mergeCell ref="A74:B74"/>
    <mergeCell ref="A75:B75"/>
    <mergeCell ref="A66:B66"/>
    <mergeCell ref="A67:B67"/>
    <mergeCell ref="A68:B68"/>
    <mergeCell ref="A69:B69"/>
    <mergeCell ref="A70:B70"/>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53:B53"/>
    <mergeCell ref="A54:B54"/>
    <mergeCell ref="A48:B48"/>
    <mergeCell ref="A49:B49"/>
    <mergeCell ref="A50:B50"/>
    <mergeCell ref="A51:B51"/>
    <mergeCell ref="A52:B52"/>
    <mergeCell ref="A43:B43"/>
    <mergeCell ref="A44:B44"/>
    <mergeCell ref="A45:B45"/>
    <mergeCell ref="A46:B46"/>
    <mergeCell ref="A47:B47"/>
    <mergeCell ref="A38:B38"/>
    <mergeCell ref="A39:B39"/>
    <mergeCell ref="A40:B40"/>
    <mergeCell ref="A41:B41"/>
    <mergeCell ref="A42:B42"/>
    <mergeCell ref="M1:M12"/>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12:B12"/>
    <mergeCell ref="A26:B26"/>
    <mergeCell ref="A27:B27"/>
    <mergeCell ref="A14:B14"/>
    <mergeCell ref="A15:B15"/>
    <mergeCell ref="A16:B16"/>
    <mergeCell ref="A17:B17"/>
    <mergeCell ref="A23:B23"/>
    <mergeCell ref="A24:B24"/>
    <mergeCell ref="A25:B25"/>
    <mergeCell ref="A18:B18"/>
    <mergeCell ref="A19:B19"/>
    <mergeCell ref="A20:B20"/>
    <mergeCell ref="A21:B21"/>
    <mergeCell ref="A22:B22"/>
    <mergeCell ref="A13:B13"/>
    <mergeCell ref="A8:B8"/>
    <mergeCell ref="A9:B9"/>
    <mergeCell ref="A10:B10"/>
    <mergeCell ref="A11:B11"/>
    <mergeCell ref="K2:K3"/>
    <mergeCell ref="A4:B4"/>
    <mergeCell ref="A5:B5"/>
    <mergeCell ref="A6:B6"/>
    <mergeCell ref="A7:B7"/>
    <mergeCell ref="A2:B3"/>
    <mergeCell ref="C2:D3"/>
    <mergeCell ref="E2:E3"/>
    <mergeCell ref="F2:F3"/>
    <mergeCell ref="G2:I2"/>
    <mergeCell ref="J2:J3"/>
  </mergeCells>
  <phoneticPr fontId="2"/>
  <dataValidations count="1">
    <dataValidation type="list" allowBlank="1" showInputMessage="1" showErrorMessage="1" sqref="E4:E26 E31:E53 E58:E80 E85:E107" xr:uid="{00000000-0002-0000-0900-000000000000}">
      <formula1>$N$25:$N$26</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6383" man="1"/>
    <brk id="54" max="10" man="1"/>
    <brk id="81" max="10" man="1"/>
  </rowBreaks>
  <ignoredErrors>
    <ignoredError sqref="A1 A28" numberStoredAsText="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2060"/>
  </sheetPr>
  <dimension ref="A1:Q135"/>
  <sheetViews>
    <sheetView view="pageBreakPreview" zoomScaleNormal="100" zoomScaleSheetLayoutView="100" workbookViewId="0">
      <pane ySplit="3" topLeftCell="A44" activePane="bottomLeft" state="frozen"/>
      <selection pane="bottomLeft" activeCell="A31" sqref="A31:K52"/>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4" width="9" style="1"/>
    <col min="15" max="15" width="3.625" style="1" customWidth="1"/>
    <col min="16" max="16384" width="9" style="1"/>
  </cols>
  <sheetData>
    <row r="1" spans="1:13" ht="18.75" customHeight="1" thickBot="1" x14ac:dyDescent="0.2">
      <c r="A1" s="45" t="s">
        <v>12</v>
      </c>
      <c r="B1" s="3" t="s">
        <v>49</v>
      </c>
      <c r="C1" s="4"/>
      <c r="D1" s="2"/>
      <c r="F1" s="2"/>
      <c r="G1" s="2"/>
      <c r="K1" s="167" t="s">
        <v>109</v>
      </c>
      <c r="M1" s="440" t="s">
        <v>110</v>
      </c>
    </row>
    <row r="2" spans="1:13" ht="15" customHeight="1" x14ac:dyDescent="0.15">
      <c r="A2" s="422" t="s">
        <v>0</v>
      </c>
      <c r="B2" s="423"/>
      <c r="C2" s="426" t="s">
        <v>31</v>
      </c>
      <c r="D2" s="423"/>
      <c r="E2" s="423" t="s">
        <v>13</v>
      </c>
      <c r="F2" s="446" t="s">
        <v>4</v>
      </c>
      <c r="G2" s="423" t="s">
        <v>14</v>
      </c>
      <c r="H2" s="423"/>
      <c r="I2" s="423"/>
      <c r="J2" s="448" t="s">
        <v>114</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73"/>
      <c r="B4" s="474"/>
      <c r="C4" s="372"/>
      <c r="D4" s="317" t="s">
        <v>16</v>
      </c>
      <c r="E4" s="318"/>
      <c r="F4" s="297"/>
      <c r="G4" s="339"/>
      <c r="H4" s="343"/>
      <c r="I4" s="343"/>
      <c r="J4" s="343"/>
      <c r="K4" s="364"/>
      <c r="M4" s="440"/>
    </row>
    <row r="5" spans="1:13" ht="22.5" customHeight="1" x14ac:dyDescent="0.15">
      <c r="A5" s="472"/>
      <c r="B5" s="471"/>
      <c r="C5" s="293"/>
      <c r="D5" s="321"/>
      <c r="E5" s="318"/>
      <c r="F5" s="297"/>
      <c r="G5" s="339"/>
      <c r="H5" s="340"/>
      <c r="I5" s="340"/>
      <c r="J5" s="339"/>
      <c r="K5" s="373"/>
      <c r="M5" s="440"/>
    </row>
    <row r="6" spans="1:13" ht="22.5" customHeight="1" x14ac:dyDescent="0.15">
      <c r="A6" s="472"/>
      <c r="B6" s="471"/>
      <c r="C6" s="294"/>
      <c r="D6" s="321"/>
      <c r="E6" s="318"/>
      <c r="F6" s="297"/>
      <c r="G6" s="339"/>
      <c r="H6" s="340"/>
      <c r="I6" s="340"/>
      <c r="J6" s="343"/>
      <c r="K6" s="364"/>
      <c r="M6" s="440"/>
    </row>
    <row r="7" spans="1:13" ht="22.5" customHeight="1" x14ac:dyDescent="0.15">
      <c r="A7" s="472"/>
      <c r="B7" s="471"/>
      <c r="C7" s="293"/>
      <c r="D7" s="321"/>
      <c r="E7" s="318"/>
      <c r="F7" s="297"/>
      <c r="G7" s="339"/>
      <c r="H7" s="340"/>
      <c r="I7" s="340"/>
      <c r="J7" s="343"/>
      <c r="K7" s="364"/>
      <c r="M7" s="440"/>
    </row>
    <row r="8" spans="1:13" ht="22.5" customHeight="1" x14ac:dyDescent="0.15">
      <c r="A8" s="470"/>
      <c r="B8" s="471"/>
      <c r="C8" s="293"/>
      <c r="D8" s="321"/>
      <c r="E8" s="318"/>
      <c r="F8" s="297"/>
      <c r="G8" s="339"/>
      <c r="H8" s="340"/>
      <c r="I8" s="340"/>
      <c r="J8" s="343"/>
      <c r="K8" s="364"/>
      <c r="M8" s="440"/>
    </row>
    <row r="9" spans="1:13" ht="22.5" customHeight="1" x14ac:dyDescent="0.15">
      <c r="A9" s="470"/>
      <c r="B9" s="471"/>
      <c r="C9" s="293"/>
      <c r="D9" s="324"/>
      <c r="E9" s="318"/>
      <c r="F9" s="297"/>
      <c r="G9" s="339"/>
      <c r="H9" s="340"/>
      <c r="I9" s="340"/>
      <c r="J9" s="343"/>
      <c r="K9" s="364"/>
      <c r="M9" s="440"/>
    </row>
    <row r="10" spans="1:13" ht="22.5" customHeight="1" x14ac:dyDescent="0.15">
      <c r="A10" s="470"/>
      <c r="B10" s="471"/>
      <c r="C10" s="293"/>
      <c r="D10" s="321"/>
      <c r="E10" s="318"/>
      <c r="F10" s="297"/>
      <c r="G10" s="339"/>
      <c r="H10" s="340"/>
      <c r="I10" s="340"/>
      <c r="J10" s="343"/>
      <c r="K10" s="364"/>
      <c r="M10" s="440"/>
    </row>
    <row r="11" spans="1:13" ht="22.5" customHeight="1" x14ac:dyDescent="0.15">
      <c r="A11" s="470"/>
      <c r="B11" s="471"/>
      <c r="C11" s="293"/>
      <c r="D11" s="321"/>
      <c r="E11" s="318"/>
      <c r="F11" s="297"/>
      <c r="G11" s="339"/>
      <c r="H11" s="340"/>
      <c r="I11" s="340"/>
      <c r="J11" s="343"/>
      <c r="K11" s="364"/>
      <c r="M11" s="440"/>
    </row>
    <row r="12" spans="1:13" ht="22.5" customHeight="1" x14ac:dyDescent="0.15">
      <c r="A12" s="470"/>
      <c r="B12" s="471"/>
      <c r="C12" s="293"/>
      <c r="D12" s="321"/>
      <c r="E12" s="318"/>
      <c r="F12" s="297"/>
      <c r="G12" s="339"/>
      <c r="H12" s="340"/>
      <c r="I12" s="340"/>
      <c r="J12" s="343"/>
      <c r="K12" s="364"/>
      <c r="M12" s="440"/>
    </row>
    <row r="13" spans="1:13" ht="22.5" customHeight="1" x14ac:dyDescent="0.15">
      <c r="A13" s="470"/>
      <c r="B13" s="471"/>
      <c r="C13" s="293"/>
      <c r="D13" s="321"/>
      <c r="E13" s="318"/>
      <c r="F13" s="297"/>
      <c r="G13" s="339"/>
      <c r="H13" s="340"/>
      <c r="I13" s="340"/>
      <c r="J13" s="343"/>
      <c r="K13" s="364"/>
      <c r="M13" s="440"/>
    </row>
    <row r="14" spans="1:13" ht="22.5" customHeight="1" x14ac:dyDescent="0.15">
      <c r="A14" s="472"/>
      <c r="B14" s="471"/>
      <c r="C14" s="293"/>
      <c r="D14" s="321"/>
      <c r="E14" s="318"/>
      <c r="F14" s="297"/>
      <c r="G14" s="339"/>
      <c r="H14" s="344"/>
      <c r="I14" s="344"/>
      <c r="J14" s="365"/>
      <c r="K14" s="364"/>
      <c r="M14" s="440"/>
    </row>
    <row r="15" spans="1:13" ht="22.5" customHeight="1" x14ac:dyDescent="0.15">
      <c r="A15" s="472"/>
      <c r="B15" s="475"/>
      <c r="C15" s="293"/>
      <c r="D15" s="321"/>
      <c r="E15" s="318"/>
      <c r="F15" s="297"/>
      <c r="G15" s="339"/>
      <c r="H15" s="340"/>
      <c r="I15" s="343"/>
      <c r="J15" s="343"/>
      <c r="K15" s="364"/>
      <c r="M15" s="440"/>
    </row>
    <row r="16" spans="1:13" ht="22.5" customHeight="1" x14ac:dyDescent="0.15">
      <c r="A16" s="472"/>
      <c r="B16" s="475"/>
      <c r="C16" s="293"/>
      <c r="D16" s="321"/>
      <c r="E16" s="318"/>
      <c r="F16" s="297"/>
      <c r="G16" s="339"/>
      <c r="H16" s="344"/>
      <c r="I16" s="343"/>
      <c r="J16" s="343"/>
      <c r="K16" s="364"/>
    </row>
    <row r="17" spans="1:17" ht="22.5" customHeight="1" x14ac:dyDescent="0.15">
      <c r="A17" s="476"/>
      <c r="B17" s="477"/>
      <c r="C17" s="293"/>
      <c r="D17" s="326"/>
      <c r="E17" s="318"/>
      <c r="F17" s="297"/>
      <c r="G17" s="374"/>
      <c r="H17" s="375"/>
      <c r="I17" s="375"/>
      <c r="J17" s="376"/>
      <c r="K17" s="377"/>
    </row>
    <row r="18" spans="1:17" ht="22.5" customHeight="1" x14ac:dyDescent="0.15">
      <c r="A18" s="476"/>
      <c r="B18" s="477"/>
      <c r="C18" s="293"/>
      <c r="D18" s="326"/>
      <c r="E18" s="318"/>
      <c r="F18" s="297"/>
      <c r="G18" s="378"/>
      <c r="H18" s="378"/>
      <c r="I18" s="375"/>
      <c r="J18" s="376"/>
      <c r="K18" s="377"/>
    </row>
    <row r="19" spans="1:17" ht="22.5" customHeight="1" x14ac:dyDescent="0.15">
      <c r="A19" s="470"/>
      <c r="B19" s="471"/>
      <c r="C19" s="293"/>
      <c r="D19" s="321"/>
      <c r="E19" s="318"/>
      <c r="F19" s="297"/>
      <c r="G19" s="339"/>
      <c r="H19" s="340"/>
      <c r="I19" s="343"/>
      <c r="J19" s="343"/>
      <c r="K19" s="364"/>
      <c r="P19" s="186" t="s">
        <v>45</v>
      </c>
    </row>
    <row r="20" spans="1:17" ht="22.5" customHeight="1" x14ac:dyDescent="0.15">
      <c r="A20" s="470"/>
      <c r="B20" s="471"/>
      <c r="C20" s="293"/>
      <c r="D20" s="321"/>
      <c r="E20" s="318"/>
      <c r="F20" s="297"/>
      <c r="G20" s="339"/>
      <c r="H20" s="343"/>
      <c r="I20" s="343"/>
      <c r="J20" s="343"/>
      <c r="K20" s="364"/>
      <c r="P20" s="186" t="s">
        <v>48</v>
      </c>
    </row>
    <row r="21" spans="1:17" ht="22.5" customHeight="1" x14ac:dyDescent="0.15">
      <c r="A21" s="472"/>
      <c r="B21" s="471"/>
      <c r="C21" s="293"/>
      <c r="D21" s="321"/>
      <c r="E21" s="318"/>
      <c r="F21" s="297"/>
      <c r="G21" s="339"/>
      <c r="H21" s="340"/>
      <c r="I21" s="340"/>
      <c r="J21" s="343"/>
      <c r="K21" s="369"/>
      <c r="P21" s="186" t="s">
        <v>46</v>
      </c>
    </row>
    <row r="22" spans="1:17" ht="22.5" customHeight="1" x14ac:dyDescent="0.15">
      <c r="A22" s="470"/>
      <c r="B22" s="471"/>
      <c r="C22" s="293"/>
      <c r="D22" s="321"/>
      <c r="E22" s="318"/>
      <c r="F22" s="297"/>
      <c r="G22" s="339"/>
      <c r="H22" s="340"/>
      <c r="I22" s="340"/>
      <c r="J22" s="343"/>
      <c r="K22" s="369"/>
      <c r="N22" s="186"/>
      <c r="O22" s="186"/>
      <c r="P22" s="186" t="s">
        <v>47</v>
      </c>
      <c r="Q22" s="186"/>
    </row>
    <row r="23" spans="1:17" ht="22.5" customHeight="1" x14ac:dyDescent="0.15">
      <c r="A23" s="470"/>
      <c r="B23" s="471"/>
      <c r="C23" s="293"/>
      <c r="D23" s="321"/>
      <c r="E23" s="318"/>
      <c r="F23" s="297"/>
      <c r="G23" s="339"/>
      <c r="H23" s="340"/>
      <c r="I23" s="343"/>
      <c r="J23" s="343"/>
      <c r="K23" s="364"/>
      <c r="N23" s="186"/>
      <c r="O23" s="186"/>
      <c r="P23" s="186" t="s">
        <v>57</v>
      </c>
      <c r="Q23" s="186"/>
    </row>
    <row r="24" spans="1:17" ht="22.5" customHeight="1" x14ac:dyDescent="0.15">
      <c r="A24" s="472"/>
      <c r="B24" s="471"/>
      <c r="C24" s="293"/>
      <c r="D24" s="321"/>
      <c r="E24" s="318"/>
      <c r="F24" s="297"/>
      <c r="G24" s="339"/>
      <c r="H24" s="340"/>
      <c r="I24" s="343"/>
      <c r="J24" s="343"/>
      <c r="K24" s="364"/>
      <c r="M24" s="58">
        <f>SUMIF(E4:E26,"立候補準備",C4:C26)</f>
        <v>0</v>
      </c>
      <c r="N24" s="187" t="s">
        <v>32</v>
      </c>
      <c r="O24" s="186"/>
      <c r="P24" s="186" t="s">
        <v>58</v>
      </c>
      <c r="Q24" s="186"/>
    </row>
    <row r="25" spans="1:17" ht="22.5" customHeight="1" x14ac:dyDescent="0.15">
      <c r="A25" s="470"/>
      <c r="B25" s="471"/>
      <c r="C25" s="293"/>
      <c r="D25" s="321"/>
      <c r="E25" s="318"/>
      <c r="F25" s="297"/>
      <c r="G25" s="339"/>
      <c r="H25" s="340"/>
      <c r="I25" s="343"/>
      <c r="J25" s="343"/>
      <c r="K25" s="364"/>
      <c r="M25" s="224">
        <f>SUMIF(E4:E26,"選 挙 運 動",C4:C26)</f>
        <v>0</v>
      </c>
      <c r="N25" s="187" t="s">
        <v>127</v>
      </c>
      <c r="O25" s="186"/>
      <c r="P25" s="186" t="s">
        <v>60</v>
      </c>
      <c r="Q25" s="186"/>
    </row>
    <row r="26" spans="1:17" ht="22.5" customHeight="1" thickBot="1" x14ac:dyDescent="0.2">
      <c r="A26" s="478"/>
      <c r="B26" s="479"/>
      <c r="C26" s="358"/>
      <c r="D26" s="351"/>
      <c r="E26" s="318"/>
      <c r="F26" s="297"/>
      <c r="G26" s="353"/>
      <c r="H26" s="355"/>
      <c r="I26" s="355"/>
      <c r="J26" s="355"/>
      <c r="K26" s="370"/>
      <c r="M26" s="224">
        <f>SUM(M24:M25)</f>
        <v>0</v>
      </c>
      <c r="O26" s="186"/>
      <c r="P26" s="186" t="s">
        <v>59</v>
      </c>
      <c r="Q26" s="186"/>
    </row>
    <row r="27" spans="1:17" ht="18.75" customHeight="1" thickTop="1" x14ac:dyDescent="0.15">
      <c r="A27" s="458" t="s">
        <v>33</v>
      </c>
      <c r="B27" s="459"/>
      <c r="C27" s="52">
        <f>SUM(C4:C26)</f>
        <v>0</v>
      </c>
      <c r="D27" s="191" t="s">
        <v>112</v>
      </c>
      <c r="E27" s="271"/>
      <c r="F27" s="272"/>
      <c r="G27" s="273"/>
      <c r="H27" s="272"/>
      <c r="I27" s="272"/>
      <c r="J27" s="272"/>
      <c r="K27" s="275" t="s">
        <v>129</v>
      </c>
      <c r="M27" s="176" t="str">
        <f>IF(M26=C27,"OK","NG")</f>
        <v>OK</v>
      </c>
      <c r="N27" s="186"/>
      <c r="O27" s="186"/>
      <c r="P27" s="186" t="s">
        <v>158</v>
      </c>
      <c r="Q27" s="186"/>
    </row>
    <row r="28" spans="1:17" ht="18.75" customHeight="1" thickBot="1" x14ac:dyDescent="0.2">
      <c r="A28" s="45" t="s">
        <v>12</v>
      </c>
      <c r="B28" s="3" t="s">
        <v>49</v>
      </c>
      <c r="C28" s="4"/>
      <c r="D28" s="2"/>
      <c r="F28" s="2"/>
      <c r="G28" s="2"/>
      <c r="K28" s="167" t="s">
        <v>108</v>
      </c>
      <c r="P28" s="186" t="s">
        <v>173</v>
      </c>
    </row>
    <row r="29" spans="1:17" ht="15" customHeight="1" x14ac:dyDescent="0.15">
      <c r="A29" s="422" t="s">
        <v>0</v>
      </c>
      <c r="B29" s="423"/>
      <c r="C29" s="426" t="s">
        <v>31</v>
      </c>
      <c r="D29" s="423"/>
      <c r="E29" s="423" t="s">
        <v>13</v>
      </c>
      <c r="F29" s="446" t="s">
        <v>4</v>
      </c>
      <c r="G29" s="423" t="s">
        <v>14</v>
      </c>
      <c r="H29" s="423"/>
      <c r="I29" s="423"/>
      <c r="J29" s="448" t="s">
        <v>114</v>
      </c>
      <c r="K29" s="428" t="s">
        <v>10</v>
      </c>
      <c r="M29" s="440" t="s">
        <v>111</v>
      </c>
    </row>
    <row r="30" spans="1:17" ht="15" customHeight="1" x14ac:dyDescent="0.15">
      <c r="A30" s="424"/>
      <c r="B30" s="425"/>
      <c r="C30" s="425"/>
      <c r="D30" s="425"/>
      <c r="E30" s="425"/>
      <c r="F30" s="447"/>
      <c r="G30" s="175" t="s">
        <v>63</v>
      </c>
      <c r="H30" s="175" t="s">
        <v>1</v>
      </c>
      <c r="I30" s="173" t="s">
        <v>64</v>
      </c>
      <c r="J30" s="449"/>
      <c r="K30" s="429"/>
      <c r="M30" s="440"/>
    </row>
    <row r="31" spans="1:17" ht="22.5" customHeight="1" x14ac:dyDescent="0.15">
      <c r="A31" s="473"/>
      <c r="B31" s="474"/>
      <c r="C31" s="379"/>
      <c r="D31" s="380" t="s">
        <v>16</v>
      </c>
      <c r="E31" s="318"/>
      <c r="F31" s="297"/>
      <c r="G31" s="339"/>
      <c r="H31" s="343"/>
      <c r="I31" s="343"/>
      <c r="J31" s="343"/>
      <c r="K31" s="364"/>
      <c r="M31" s="440"/>
    </row>
    <row r="32" spans="1:17" ht="22.5" customHeight="1" x14ac:dyDescent="0.15">
      <c r="A32" s="472"/>
      <c r="B32" s="471"/>
      <c r="C32" s="293"/>
      <c r="D32" s="321"/>
      <c r="E32" s="318"/>
      <c r="F32" s="297"/>
      <c r="G32" s="339"/>
      <c r="H32" s="340"/>
      <c r="I32" s="340"/>
      <c r="J32" s="339"/>
      <c r="K32" s="373"/>
      <c r="M32" s="440"/>
    </row>
    <row r="33" spans="1:13" ht="22.5" customHeight="1" x14ac:dyDescent="0.15">
      <c r="A33" s="472"/>
      <c r="B33" s="471"/>
      <c r="C33" s="294"/>
      <c r="D33" s="321"/>
      <c r="E33" s="318"/>
      <c r="F33" s="297"/>
      <c r="G33" s="339"/>
      <c r="H33" s="340"/>
      <c r="I33" s="340"/>
      <c r="J33" s="343"/>
      <c r="K33" s="364"/>
      <c r="M33" s="440"/>
    </row>
    <row r="34" spans="1:13" ht="22.5" customHeight="1" x14ac:dyDescent="0.15">
      <c r="A34" s="472"/>
      <c r="B34" s="471"/>
      <c r="C34" s="293"/>
      <c r="D34" s="321"/>
      <c r="E34" s="318"/>
      <c r="F34" s="297"/>
      <c r="G34" s="339"/>
      <c r="H34" s="340"/>
      <c r="I34" s="340"/>
      <c r="J34" s="343"/>
      <c r="K34" s="364"/>
      <c r="M34" s="440"/>
    </row>
    <row r="35" spans="1:13" ht="22.5" customHeight="1" x14ac:dyDescent="0.15">
      <c r="A35" s="470"/>
      <c r="B35" s="471"/>
      <c r="C35" s="293"/>
      <c r="D35" s="321"/>
      <c r="E35" s="318"/>
      <c r="F35" s="297"/>
      <c r="G35" s="339"/>
      <c r="H35" s="340"/>
      <c r="I35" s="340"/>
      <c r="J35" s="343"/>
      <c r="K35" s="364"/>
      <c r="M35" s="440"/>
    </row>
    <row r="36" spans="1:13" ht="22.5" customHeight="1" x14ac:dyDescent="0.15">
      <c r="A36" s="470"/>
      <c r="B36" s="471"/>
      <c r="C36" s="293"/>
      <c r="D36" s="324"/>
      <c r="E36" s="318"/>
      <c r="F36" s="297"/>
      <c r="G36" s="339"/>
      <c r="H36" s="340"/>
      <c r="I36" s="340"/>
      <c r="J36" s="343"/>
      <c r="K36" s="364"/>
      <c r="M36" s="440"/>
    </row>
    <row r="37" spans="1:13" ht="22.5" customHeight="1" x14ac:dyDescent="0.15">
      <c r="A37" s="470"/>
      <c r="B37" s="471"/>
      <c r="C37" s="293"/>
      <c r="D37" s="321"/>
      <c r="E37" s="318"/>
      <c r="F37" s="297"/>
      <c r="G37" s="339"/>
      <c r="H37" s="340"/>
      <c r="I37" s="340"/>
      <c r="J37" s="343"/>
      <c r="K37" s="364"/>
      <c r="M37" s="440"/>
    </row>
    <row r="38" spans="1:13" ht="22.5" customHeight="1" x14ac:dyDescent="0.15">
      <c r="A38" s="470"/>
      <c r="B38" s="471"/>
      <c r="C38" s="293"/>
      <c r="D38" s="321"/>
      <c r="E38" s="318"/>
      <c r="F38" s="297"/>
      <c r="G38" s="339"/>
      <c r="H38" s="340"/>
      <c r="I38" s="340"/>
      <c r="J38" s="343"/>
      <c r="K38" s="364"/>
      <c r="M38" s="440"/>
    </row>
    <row r="39" spans="1:13" ht="22.5" customHeight="1" x14ac:dyDescent="0.15">
      <c r="A39" s="470"/>
      <c r="B39" s="471"/>
      <c r="C39" s="293"/>
      <c r="D39" s="321"/>
      <c r="E39" s="318"/>
      <c r="F39" s="297"/>
      <c r="G39" s="339"/>
      <c r="H39" s="340"/>
      <c r="I39" s="340"/>
      <c r="J39" s="343"/>
      <c r="K39" s="364"/>
      <c r="M39" s="440"/>
    </row>
    <row r="40" spans="1:13" ht="22.5" customHeight="1" x14ac:dyDescent="0.15">
      <c r="A40" s="470"/>
      <c r="B40" s="471"/>
      <c r="C40" s="293"/>
      <c r="D40" s="321"/>
      <c r="E40" s="318"/>
      <c r="F40" s="297"/>
      <c r="G40" s="339"/>
      <c r="H40" s="340"/>
      <c r="I40" s="340"/>
      <c r="J40" s="343"/>
      <c r="K40" s="364"/>
      <c r="M40" s="440"/>
    </row>
    <row r="41" spans="1:13" ht="22.5" customHeight="1" x14ac:dyDescent="0.15">
      <c r="A41" s="472"/>
      <c r="B41" s="471"/>
      <c r="C41" s="293"/>
      <c r="D41" s="321"/>
      <c r="E41" s="318"/>
      <c r="F41" s="297"/>
      <c r="G41" s="339"/>
      <c r="H41" s="344"/>
      <c r="I41" s="344"/>
      <c r="J41" s="365"/>
      <c r="K41" s="364"/>
      <c r="M41" s="440"/>
    </row>
    <row r="42" spans="1:13" ht="22.5" customHeight="1" x14ac:dyDescent="0.15">
      <c r="A42" s="472"/>
      <c r="B42" s="475"/>
      <c r="C42" s="293"/>
      <c r="D42" s="321"/>
      <c r="E42" s="318"/>
      <c r="F42" s="297"/>
      <c r="G42" s="339"/>
      <c r="H42" s="340"/>
      <c r="I42" s="343"/>
      <c r="J42" s="343"/>
      <c r="K42" s="364"/>
      <c r="M42" s="440"/>
    </row>
    <row r="43" spans="1:13" ht="22.5" customHeight="1" x14ac:dyDescent="0.15">
      <c r="A43" s="472"/>
      <c r="B43" s="475"/>
      <c r="C43" s="293"/>
      <c r="D43" s="321"/>
      <c r="E43" s="318"/>
      <c r="F43" s="297"/>
      <c r="G43" s="339"/>
      <c r="H43" s="344"/>
      <c r="I43" s="343"/>
      <c r="J43" s="343"/>
      <c r="K43" s="364"/>
      <c r="M43" s="440"/>
    </row>
    <row r="44" spans="1:13" ht="22.5" customHeight="1" x14ac:dyDescent="0.15">
      <c r="A44" s="476"/>
      <c r="B44" s="477"/>
      <c r="C44" s="295"/>
      <c r="D44" s="326"/>
      <c r="E44" s="318"/>
      <c r="F44" s="297"/>
      <c r="G44" s="374"/>
      <c r="H44" s="375"/>
      <c r="I44" s="375"/>
      <c r="J44" s="376"/>
      <c r="K44" s="377"/>
    </row>
    <row r="45" spans="1:13" ht="22.5" customHeight="1" x14ac:dyDescent="0.15">
      <c r="A45" s="476"/>
      <c r="B45" s="477"/>
      <c r="C45" s="295"/>
      <c r="D45" s="326"/>
      <c r="E45" s="318"/>
      <c r="F45" s="297"/>
      <c r="G45" s="378"/>
      <c r="H45" s="378"/>
      <c r="I45" s="375"/>
      <c r="J45" s="376"/>
      <c r="K45" s="377"/>
    </row>
    <row r="46" spans="1:13" ht="22.5" customHeight="1" x14ac:dyDescent="0.15">
      <c r="A46" s="470"/>
      <c r="B46" s="471"/>
      <c r="C46" s="294"/>
      <c r="D46" s="321"/>
      <c r="E46" s="318"/>
      <c r="F46" s="297"/>
      <c r="G46" s="339"/>
      <c r="H46" s="340"/>
      <c r="I46" s="343"/>
      <c r="J46" s="343"/>
      <c r="K46" s="364"/>
    </row>
    <row r="47" spans="1:13" ht="22.5" customHeight="1" x14ac:dyDescent="0.15">
      <c r="A47" s="470"/>
      <c r="B47" s="471"/>
      <c r="C47" s="294"/>
      <c r="D47" s="321"/>
      <c r="E47" s="318"/>
      <c r="F47" s="297"/>
      <c r="G47" s="339"/>
      <c r="H47" s="340"/>
      <c r="I47" s="343"/>
      <c r="J47" s="343"/>
      <c r="K47" s="364"/>
    </row>
    <row r="48" spans="1:13" ht="22.5" customHeight="1" x14ac:dyDescent="0.15">
      <c r="A48" s="472"/>
      <c r="B48" s="471"/>
      <c r="C48" s="293"/>
      <c r="D48" s="321"/>
      <c r="E48" s="318"/>
      <c r="F48" s="297"/>
      <c r="G48" s="339"/>
      <c r="H48" s="340"/>
      <c r="I48" s="340"/>
      <c r="J48" s="343"/>
      <c r="K48" s="369"/>
    </row>
    <row r="49" spans="1:13" ht="22.5" customHeight="1" x14ac:dyDescent="0.15">
      <c r="A49" s="470"/>
      <c r="B49" s="471"/>
      <c r="C49" s="293"/>
      <c r="D49" s="321"/>
      <c r="E49" s="318"/>
      <c r="F49" s="297"/>
      <c r="G49" s="339"/>
      <c r="H49" s="340"/>
      <c r="I49" s="343"/>
      <c r="J49" s="343"/>
      <c r="K49" s="364"/>
    </row>
    <row r="50" spans="1:13" ht="22.5" customHeight="1" x14ac:dyDescent="0.15">
      <c r="A50" s="472"/>
      <c r="B50" s="471"/>
      <c r="C50" s="294"/>
      <c r="D50" s="321"/>
      <c r="E50" s="318"/>
      <c r="F50" s="297"/>
      <c r="G50" s="339"/>
      <c r="H50" s="340"/>
      <c r="I50" s="343"/>
      <c r="J50" s="343"/>
      <c r="K50" s="364"/>
      <c r="M50" s="58">
        <f>SUMIF(E4:E52,"立候補準備",C4:C52)</f>
        <v>0</v>
      </c>
    </row>
    <row r="51" spans="1:13" ht="22.5" customHeight="1" x14ac:dyDescent="0.15">
      <c r="A51" s="470"/>
      <c r="B51" s="471"/>
      <c r="C51" s="294"/>
      <c r="D51" s="321"/>
      <c r="E51" s="318"/>
      <c r="F51" s="297"/>
      <c r="G51" s="339"/>
      <c r="H51" s="340"/>
      <c r="I51" s="343"/>
      <c r="J51" s="343"/>
      <c r="K51" s="364"/>
      <c r="M51" s="224">
        <f>SUMIF(E4:E52,"選 挙 運 動",C4:C52)</f>
        <v>0</v>
      </c>
    </row>
    <row r="52" spans="1:13" ht="22.5" customHeight="1" thickBot="1" x14ac:dyDescent="0.2">
      <c r="A52" s="478"/>
      <c r="B52" s="479"/>
      <c r="C52" s="358"/>
      <c r="D52" s="351"/>
      <c r="E52" s="318"/>
      <c r="F52" s="297"/>
      <c r="G52" s="353"/>
      <c r="H52" s="355"/>
      <c r="I52" s="355"/>
      <c r="J52" s="355"/>
      <c r="K52" s="370"/>
      <c r="M52" s="224">
        <f>SUM(M50:M51)</f>
        <v>0</v>
      </c>
    </row>
    <row r="53" spans="1:13" ht="18.75" customHeight="1" thickTop="1" thickBot="1" x14ac:dyDescent="0.2">
      <c r="A53" s="458" t="s">
        <v>33</v>
      </c>
      <c r="B53" s="459"/>
      <c r="C53" s="52">
        <f>SUM(C31:C52)</f>
        <v>0</v>
      </c>
      <c r="D53" s="191" t="s">
        <v>113</v>
      </c>
      <c r="E53" s="271"/>
      <c r="F53" s="272"/>
      <c r="G53" s="273"/>
      <c r="H53" s="272"/>
      <c r="I53" s="272"/>
      <c r="J53" s="272"/>
      <c r="K53" s="274"/>
      <c r="M53" s="176" t="str">
        <f>IF(M52=C54,"OK","NG")</f>
        <v>OK</v>
      </c>
    </row>
    <row r="54" spans="1:13" ht="18.75" customHeight="1" thickTop="1" x14ac:dyDescent="0.15">
      <c r="A54" s="458" t="s">
        <v>125</v>
      </c>
      <c r="B54" s="459"/>
      <c r="C54" s="52">
        <f>C27+C53</f>
        <v>0</v>
      </c>
      <c r="D54" s="51"/>
      <c r="E54" s="271"/>
      <c r="F54" s="272"/>
      <c r="G54" s="273"/>
      <c r="H54" s="272"/>
      <c r="I54" s="272"/>
      <c r="J54" s="272"/>
      <c r="K54" s="275" t="s">
        <v>129</v>
      </c>
    </row>
    <row r="55" spans="1:13" ht="18.75" customHeight="1" thickBot="1" x14ac:dyDescent="0.2">
      <c r="A55" s="45" t="s">
        <v>12</v>
      </c>
      <c r="B55" s="3" t="s">
        <v>49</v>
      </c>
      <c r="C55" s="4"/>
      <c r="D55" s="2"/>
      <c r="F55" s="2"/>
      <c r="G55" s="2"/>
      <c r="K55" s="167" t="s">
        <v>93</v>
      </c>
      <c r="M55" s="440" t="s">
        <v>87</v>
      </c>
    </row>
    <row r="56" spans="1:13" ht="15" customHeight="1" x14ac:dyDescent="0.15">
      <c r="A56" s="422" t="s">
        <v>0</v>
      </c>
      <c r="B56" s="423"/>
      <c r="C56" s="426" t="s">
        <v>31</v>
      </c>
      <c r="D56" s="423"/>
      <c r="E56" s="423" t="s">
        <v>13</v>
      </c>
      <c r="F56" s="446" t="s">
        <v>4</v>
      </c>
      <c r="G56" s="423" t="s">
        <v>14</v>
      </c>
      <c r="H56" s="423"/>
      <c r="I56" s="423"/>
      <c r="J56" s="448" t="s">
        <v>114</v>
      </c>
      <c r="K56" s="428" t="s">
        <v>10</v>
      </c>
      <c r="M56" s="440"/>
    </row>
    <row r="57" spans="1:13" ht="15" customHeight="1" x14ac:dyDescent="0.15">
      <c r="A57" s="424"/>
      <c r="B57" s="425"/>
      <c r="C57" s="425"/>
      <c r="D57" s="425"/>
      <c r="E57" s="425"/>
      <c r="F57" s="447"/>
      <c r="G57" s="208" t="s">
        <v>63</v>
      </c>
      <c r="H57" s="208" t="s">
        <v>1</v>
      </c>
      <c r="I57" s="207" t="s">
        <v>64</v>
      </c>
      <c r="J57" s="449"/>
      <c r="K57" s="429"/>
      <c r="M57" s="440"/>
    </row>
    <row r="58" spans="1:13" ht="22.5" customHeight="1" x14ac:dyDescent="0.15">
      <c r="A58" s="468"/>
      <c r="B58" s="469"/>
      <c r="C58" s="218"/>
      <c r="D58" s="161" t="s">
        <v>16</v>
      </c>
      <c r="E58" s="140"/>
      <c r="F58" s="279"/>
      <c r="G58" s="22"/>
      <c r="H58" s="70"/>
      <c r="I58" s="70"/>
      <c r="J58" s="70"/>
      <c r="K58" s="23"/>
      <c r="M58" s="440"/>
    </row>
    <row r="59" spans="1:13" ht="22.5" customHeight="1" x14ac:dyDescent="0.15">
      <c r="A59" s="464"/>
      <c r="B59" s="461"/>
      <c r="C59" s="9"/>
      <c r="D59" s="13"/>
      <c r="E59" s="140"/>
      <c r="F59" s="279"/>
      <c r="G59" s="25"/>
      <c r="H59" s="26"/>
      <c r="I59" s="26"/>
      <c r="J59" s="25"/>
      <c r="K59" s="27"/>
      <c r="M59" s="440"/>
    </row>
    <row r="60" spans="1:13" ht="22.5" customHeight="1" x14ac:dyDescent="0.15">
      <c r="A60" s="464"/>
      <c r="B60" s="461"/>
      <c r="C60" s="10"/>
      <c r="D60" s="13"/>
      <c r="E60" s="140"/>
      <c r="F60" s="279"/>
      <c r="G60" s="25"/>
      <c r="H60" s="26"/>
      <c r="I60" s="26"/>
      <c r="J60" s="29"/>
      <c r="K60" s="30"/>
      <c r="M60" s="440"/>
    </row>
    <row r="61" spans="1:13" ht="22.5" customHeight="1" x14ac:dyDescent="0.15">
      <c r="A61" s="464"/>
      <c r="B61" s="461"/>
      <c r="C61" s="9"/>
      <c r="D61" s="13"/>
      <c r="E61" s="140"/>
      <c r="F61" s="279"/>
      <c r="G61" s="25"/>
      <c r="H61" s="26"/>
      <c r="I61" s="26"/>
      <c r="J61" s="29"/>
      <c r="K61" s="30"/>
      <c r="M61" s="440"/>
    </row>
    <row r="62" spans="1:13" ht="22.5" customHeight="1" x14ac:dyDescent="0.15">
      <c r="A62" s="460"/>
      <c r="B62" s="461"/>
      <c r="C62" s="9"/>
      <c r="D62" s="13"/>
      <c r="E62" s="140"/>
      <c r="F62" s="279"/>
      <c r="G62" s="25"/>
      <c r="H62" s="26"/>
      <c r="I62" s="26"/>
      <c r="J62" s="29"/>
      <c r="K62" s="30"/>
      <c r="M62" s="440"/>
    </row>
    <row r="63" spans="1:13" ht="22.5" customHeight="1" x14ac:dyDescent="0.15">
      <c r="A63" s="460"/>
      <c r="B63" s="461"/>
      <c r="C63" s="9"/>
      <c r="D63" s="53"/>
      <c r="E63" s="140"/>
      <c r="F63" s="279"/>
      <c r="G63" s="25"/>
      <c r="H63" s="26"/>
      <c r="I63" s="26"/>
      <c r="J63" s="29"/>
      <c r="K63" s="30"/>
      <c r="M63" s="440"/>
    </row>
    <row r="64" spans="1:13" ht="22.5" customHeight="1" x14ac:dyDescent="0.15">
      <c r="A64" s="460"/>
      <c r="B64" s="461"/>
      <c r="C64" s="9"/>
      <c r="D64" s="13"/>
      <c r="E64" s="140"/>
      <c r="F64" s="279"/>
      <c r="G64" s="25"/>
      <c r="H64" s="26"/>
      <c r="I64" s="26"/>
      <c r="J64" s="29"/>
      <c r="K64" s="30"/>
      <c r="M64" s="440"/>
    </row>
    <row r="65" spans="1:13" ht="22.5" customHeight="1" x14ac:dyDescent="0.15">
      <c r="A65" s="460"/>
      <c r="B65" s="461"/>
      <c r="C65" s="9"/>
      <c r="D65" s="13"/>
      <c r="E65" s="140"/>
      <c r="F65" s="279"/>
      <c r="G65" s="25"/>
      <c r="H65" s="26"/>
      <c r="I65" s="26"/>
      <c r="J65" s="29"/>
      <c r="K65" s="30"/>
      <c r="M65" s="440"/>
    </row>
    <row r="66" spans="1:13" ht="22.5" customHeight="1" x14ac:dyDescent="0.15">
      <c r="A66" s="460"/>
      <c r="B66" s="461"/>
      <c r="C66" s="9"/>
      <c r="D66" s="13"/>
      <c r="E66" s="140"/>
      <c r="F66" s="279"/>
      <c r="G66" s="25"/>
      <c r="H66" s="26"/>
      <c r="I66" s="26"/>
      <c r="J66" s="29"/>
      <c r="K66" s="30"/>
      <c r="M66" s="440"/>
    </row>
    <row r="67" spans="1:13" ht="22.5" customHeight="1" x14ac:dyDescent="0.15">
      <c r="A67" s="460"/>
      <c r="B67" s="461"/>
      <c r="C67" s="9"/>
      <c r="D67" s="13"/>
      <c r="E67" s="140"/>
      <c r="F67" s="279"/>
      <c r="G67" s="25"/>
      <c r="H67" s="26"/>
      <c r="I67" s="26"/>
      <c r="J67" s="29"/>
      <c r="K67" s="30"/>
      <c r="M67" s="217"/>
    </row>
    <row r="68" spans="1:13" ht="22.5" customHeight="1" x14ac:dyDescent="0.15">
      <c r="A68" s="464"/>
      <c r="B68" s="461"/>
      <c r="C68" s="9"/>
      <c r="D68" s="13"/>
      <c r="E68" s="140"/>
      <c r="F68" s="279"/>
      <c r="G68" s="25"/>
      <c r="H68" s="31"/>
      <c r="I68" s="31"/>
      <c r="J68" s="32"/>
      <c r="K68" s="30"/>
      <c r="M68" s="217"/>
    </row>
    <row r="69" spans="1:13" ht="22.5" customHeight="1" x14ac:dyDescent="0.15">
      <c r="A69" s="464"/>
      <c r="B69" s="465"/>
      <c r="C69" s="9"/>
      <c r="D69" s="13"/>
      <c r="E69" s="140"/>
      <c r="F69" s="279"/>
      <c r="G69" s="25"/>
      <c r="H69" s="26"/>
      <c r="I69" s="29"/>
      <c r="J69" s="29"/>
      <c r="K69" s="30"/>
      <c r="M69" s="217"/>
    </row>
    <row r="70" spans="1:13" ht="22.5" customHeight="1" x14ac:dyDescent="0.15">
      <c r="A70" s="464"/>
      <c r="B70" s="465"/>
      <c r="C70" s="9"/>
      <c r="D70" s="13"/>
      <c r="E70" s="140"/>
      <c r="F70" s="279"/>
      <c r="G70" s="25"/>
      <c r="H70" s="31"/>
      <c r="I70" s="29"/>
      <c r="J70" s="29"/>
      <c r="K70" s="30"/>
    </row>
    <row r="71" spans="1:13" ht="22.5" customHeight="1" x14ac:dyDescent="0.15">
      <c r="A71" s="466"/>
      <c r="B71" s="467"/>
      <c r="C71" s="11"/>
      <c r="D71" s="14"/>
      <c r="E71" s="140"/>
      <c r="F71" s="279"/>
      <c r="G71" s="35"/>
      <c r="H71" s="34"/>
      <c r="I71" s="34"/>
      <c r="J71" s="36"/>
      <c r="K71" s="37"/>
    </row>
    <row r="72" spans="1:13" ht="22.5" customHeight="1" x14ac:dyDescent="0.15">
      <c r="A72" s="466"/>
      <c r="B72" s="467"/>
      <c r="C72" s="11"/>
      <c r="D72" s="14"/>
      <c r="E72" s="140"/>
      <c r="F72" s="279"/>
      <c r="G72" s="38"/>
      <c r="H72" s="38"/>
      <c r="I72" s="34"/>
      <c r="J72" s="36"/>
      <c r="K72" s="37"/>
    </row>
    <row r="73" spans="1:13" ht="22.5" customHeight="1" x14ac:dyDescent="0.15">
      <c r="A73" s="460"/>
      <c r="B73" s="461"/>
      <c r="C73" s="10"/>
      <c r="D73" s="13"/>
      <c r="E73" s="140"/>
      <c r="F73" s="279"/>
      <c r="G73" s="25"/>
      <c r="H73" s="26"/>
      <c r="I73" s="29"/>
      <c r="J73" s="29"/>
      <c r="K73" s="30"/>
    </row>
    <row r="74" spans="1:13" ht="22.5" customHeight="1" x14ac:dyDescent="0.15">
      <c r="A74" s="460"/>
      <c r="B74" s="461"/>
      <c r="C74" s="10"/>
      <c r="D74" s="13"/>
      <c r="E74" s="140"/>
      <c r="F74" s="279"/>
      <c r="G74" s="25"/>
      <c r="H74" s="29"/>
      <c r="I74" s="29"/>
      <c r="J74" s="29"/>
      <c r="K74" s="30"/>
    </row>
    <row r="75" spans="1:13" ht="22.5" customHeight="1" x14ac:dyDescent="0.15">
      <c r="A75" s="464"/>
      <c r="B75" s="461"/>
      <c r="C75" s="9"/>
      <c r="D75" s="13"/>
      <c r="E75" s="140"/>
      <c r="F75" s="279"/>
      <c r="G75" s="25"/>
      <c r="H75" s="26"/>
      <c r="I75" s="26"/>
      <c r="J75" s="29"/>
      <c r="K75" s="39"/>
    </row>
    <row r="76" spans="1:13" ht="22.5" customHeight="1" x14ac:dyDescent="0.15">
      <c r="A76" s="460"/>
      <c r="B76" s="461"/>
      <c r="C76" s="10"/>
      <c r="D76" s="13"/>
      <c r="E76" s="140"/>
      <c r="F76" s="279"/>
      <c r="G76" s="25"/>
      <c r="H76" s="26"/>
      <c r="I76" s="26"/>
      <c r="J76" s="29"/>
      <c r="K76" s="39"/>
    </row>
    <row r="77" spans="1:13" ht="22.5" customHeight="1" x14ac:dyDescent="0.15">
      <c r="A77" s="460"/>
      <c r="B77" s="461"/>
      <c r="C77" s="9"/>
      <c r="D77" s="13"/>
      <c r="E77" s="140"/>
      <c r="F77" s="279"/>
      <c r="G77" s="25"/>
      <c r="H77" s="26"/>
      <c r="I77" s="29"/>
      <c r="J77" s="29"/>
      <c r="K77" s="30"/>
    </row>
    <row r="78" spans="1:13" ht="22.5" customHeight="1" x14ac:dyDescent="0.15">
      <c r="A78" s="464"/>
      <c r="B78" s="461"/>
      <c r="C78" s="10"/>
      <c r="D78" s="13"/>
      <c r="E78" s="140"/>
      <c r="F78" s="279"/>
      <c r="G78" s="25"/>
      <c r="H78" s="26"/>
      <c r="I78" s="29"/>
      <c r="J78" s="29"/>
      <c r="K78" s="30"/>
      <c r="M78" s="58">
        <f>SUMIF(E58:E80,"立候補準備",C58:C80)</f>
        <v>0</v>
      </c>
    </row>
    <row r="79" spans="1:13" ht="22.5" customHeight="1" x14ac:dyDescent="0.15">
      <c r="A79" s="460"/>
      <c r="B79" s="461"/>
      <c r="C79" s="10"/>
      <c r="D79" s="13"/>
      <c r="E79" s="140"/>
      <c r="F79" s="279"/>
      <c r="G79" s="25"/>
      <c r="H79" s="26"/>
      <c r="I79" s="29"/>
      <c r="J79" s="29"/>
      <c r="K79" s="30"/>
      <c r="M79" s="58">
        <f>SUMIF(E58:E80,"選 挙 運 動",C58:C80)</f>
        <v>0</v>
      </c>
    </row>
    <row r="80" spans="1:13" ht="22.5" customHeight="1" thickBot="1" x14ac:dyDescent="0.2">
      <c r="A80" s="462"/>
      <c r="B80" s="463"/>
      <c r="C80" s="46"/>
      <c r="D80" s="47"/>
      <c r="E80" s="140"/>
      <c r="F80" s="279"/>
      <c r="G80" s="49"/>
      <c r="H80" s="48"/>
      <c r="I80" s="48"/>
      <c r="J80" s="48"/>
      <c r="K80" s="50"/>
      <c r="M80" s="58">
        <f>SUM(M78:M79)</f>
        <v>0</v>
      </c>
    </row>
    <row r="81" spans="1:13" ht="18.75" customHeight="1" thickTop="1" x14ac:dyDescent="0.15">
      <c r="A81" s="458" t="s">
        <v>33</v>
      </c>
      <c r="B81" s="459"/>
      <c r="C81" s="52">
        <f>SUM(C58:C80)</f>
        <v>0</v>
      </c>
      <c r="D81" s="191"/>
      <c r="E81" s="271"/>
      <c r="F81" s="272"/>
      <c r="G81" s="273"/>
      <c r="H81" s="272"/>
      <c r="I81" s="272"/>
      <c r="J81" s="272"/>
      <c r="K81" s="275" t="s">
        <v>129</v>
      </c>
      <c r="M81" s="176" t="str">
        <f>IF(M80=C81,"OK","NG")</f>
        <v>OK</v>
      </c>
    </row>
    <row r="82" spans="1:13" ht="18.75" customHeight="1" thickBot="1" x14ac:dyDescent="0.2">
      <c r="A82" s="45" t="s">
        <v>12</v>
      </c>
      <c r="B82" s="3" t="s">
        <v>49</v>
      </c>
      <c r="C82" s="4"/>
      <c r="D82" s="2"/>
      <c r="F82" s="2"/>
      <c r="G82" s="2"/>
      <c r="K82" s="167" t="s">
        <v>92</v>
      </c>
      <c r="M82" s="440" t="s">
        <v>88</v>
      </c>
    </row>
    <row r="83" spans="1:13" ht="15" customHeight="1" x14ac:dyDescent="0.15">
      <c r="A83" s="422" t="s">
        <v>0</v>
      </c>
      <c r="B83" s="423"/>
      <c r="C83" s="426" t="s">
        <v>31</v>
      </c>
      <c r="D83" s="423"/>
      <c r="E83" s="423" t="s">
        <v>13</v>
      </c>
      <c r="F83" s="446" t="s">
        <v>4</v>
      </c>
      <c r="G83" s="423" t="s">
        <v>14</v>
      </c>
      <c r="H83" s="423"/>
      <c r="I83" s="423"/>
      <c r="J83" s="448" t="s">
        <v>114</v>
      </c>
      <c r="K83" s="428" t="s">
        <v>10</v>
      </c>
      <c r="M83" s="440"/>
    </row>
    <row r="84" spans="1:13" ht="15" customHeight="1" x14ac:dyDescent="0.15">
      <c r="A84" s="424"/>
      <c r="B84" s="425"/>
      <c r="C84" s="425"/>
      <c r="D84" s="425"/>
      <c r="E84" s="425"/>
      <c r="F84" s="447"/>
      <c r="G84" s="208" t="s">
        <v>63</v>
      </c>
      <c r="H84" s="208" t="s">
        <v>1</v>
      </c>
      <c r="I84" s="207" t="s">
        <v>64</v>
      </c>
      <c r="J84" s="449"/>
      <c r="K84" s="429"/>
      <c r="M84" s="440"/>
    </row>
    <row r="85" spans="1:13" ht="22.5" customHeight="1" x14ac:dyDescent="0.15">
      <c r="A85" s="468"/>
      <c r="B85" s="469"/>
      <c r="C85" s="219"/>
      <c r="D85" s="161" t="s">
        <v>16</v>
      </c>
      <c r="E85" s="140"/>
      <c r="F85" s="279"/>
      <c r="G85" s="22"/>
      <c r="H85" s="70"/>
      <c r="I85" s="70"/>
      <c r="J85" s="70"/>
      <c r="K85" s="23"/>
      <c r="M85" s="440"/>
    </row>
    <row r="86" spans="1:13" ht="22.5" customHeight="1" x14ac:dyDescent="0.15">
      <c r="A86" s="464"/>
      <c r="B86" s="461"/>
      <c r="C86" s="9"/>
      <c r="D86" s="13"/>
      <c r="E86" s="140"/>
      <c r="F86" s="279"/>
      <c r="G86" s="25"/>
      <c r="H86" s="26"/>
      <c r="I86" s="26"/>
      <c r="J86" s="25"/>
      <c r="K86" s="27"/>
      <c r="M86" s="440"/>
    </row>
    <row r="87" spans="1:13" ht="22.5" customHeight="1" x14ac:dyDescent="0.15">
      <c r="A87" s="464"/>
      <c r="B87" s="461"/>
      <c r="C87" s="10"/>
      <c r="D87" s="13"/>
      <c r="E87" s="140"/>
      <c r="F87" s="279"/>
      <c r="G87" s="25"/>
      <c r="H87" s="26"/>
      <c r="I87" s="26"/>
      <c r="J87" s="29"/>
      <c r="K87" s="30"/>
      <c r="M87" s="440"/>
    </row>
    <row r="88" spans="1:13" ht="22.5" customHeight="1" x14ac:dyDescent="0.15">
      <c r="A88" s="464"/>
      <c r="B88" s="461"/>
      <c r="C88" s="9"/>
      <c r="D88" s="13"/>
      <c r="E88" s="140"/>
      <c r="F88" s="279"/>
      <c r="G88" s="25"/>
      <c r="H88" s="26"/>
      <c r="I88" s="26"/>
      <c r="J88" s="29"/>
      <c r="K88" s="30"/>
      <c r="M88" s="440"/>
    </row>
    <row r="89" spans="1:13" ht="22.5" customHeight="1" x14ac:dyDescent="0.15">
      <c r="A89" s="460"/>
      <c r="B89" s="461"/>
      <c r="C89" s="9"/>
      <c r="D89" s="13"/>
      <c r="E89" s="140"/>
      <c r="F89" s="279"/>
      <c r="G89" s="25"/>
      <c r="H89" s="26"/>
      <c r="I89" s="26"/>
      <c r="J89" s="29"/>
      <c r="K89" s="30"/>
      <c r="M89" s="440"/>
    </row>
    <row r="90" spans="1:13" ht="22.5" customHeight="1" x14ac:dyDescent="0.15">
      <c r="A90" s="460"/>
      <c r="B90" s="461"/>
      <c r="C90" s="9"/>
      <c r="D90" s="53"/>
      <c r="E90" s="140"/>
      <c r="F90" s="279"/>
      <c r="G90" s="25"/>
      <c r="H90" s="26"/>
      <c r="I90" s="26"/>
      <c r="J90" s="29"/>
      <c r="K90" s="30"/>
      <c r="M90" s="440"/>
    </row>
    <row r="91" spans="1:13" ht="22.5" customHeight="1" x14ac:dyDescent="0.15">
      <c r="A91" s="460"/>
      <c r="B91" s="461"/>
      <c r="C91" s="9"/>
      <c r="D91" s="13"/>
      <c r="E91" s="140"/>
      <c r="F91" s="279"/>
      <c r="G91" s="25"/>
      <c r="H91" s="26"/>
      <c r="I91" s="26"/>
      <c r="J91" s="29"/>
      <c r="K91" s="30"/>
      <c r="M91" s="440"/>
    </row>
    <row r="92" spans="1:13" ht="22.5" customHeight="1" x14ac:dyDescent="0.15">
      <c r="A92" s="460"/>
      <c r="B92" s="461"/>
      <c r="C92" s="9"/>
      <c r="D92" s="13"/>
      <c r="E92" s="140"/>
      <c r="F92" s="279"/>
      <c r="G92" s="25"/>
      <c r="H92" s="26"/>
      <c r="I92" s="26"/>
      <c r="J92" s="29"/>
      <c r="K92" s="30"/>
      <c r="M92" s="440"/>
    </row>
    <row r="93" spans="1:13" ht="22.5" customHeight="1" x14ac:dyDescent="0.15">
      <c r="A93" s="460"/>
      <c r="B93" s="461"/>
      <c r="C93" s="9"/>
      <c r="D93" s="13"/>
      <c r="E93" s="140"/>
      <c r="F93" s="279"/>
      <c r="G93" s="25"/>
      <c r="H93" s="26"/>
      <c r="I93" s="26"/>
      <c r="J93" s="29"/>
      <c r="K93" s="30"/>
      <c r="M93" s="440"/>
    </row>
    <row r="94" spans="1:13" ht="22.5" customHeight="1" x14ac:dyDescent="0.15">
      <c r="A94" s="460"/>
      <c r="B94" s="461"/>
      <c r="C94" s="9"/>
      <c r="D94" s="13"/>
      <c r="E94" s="140"/>
      <c r="F94" s="279"/>
      <c r="G94" s="25"/>
      <c r="H94" s="26"/>
      <c r="I94" s="26"/>
      <c r="J94" s="29"/>
      <c r="K94" s="30"/>
      <c r="M94" s="217"/>
    </row>
    <row r="95" spans="1:13" ht="22.5" customHeight="1" x14ac:dyDescent="0.15">
      <c r="A95" s="464"/>
      <c r="B95" s="461"/>
      <c r="C95" s="9"/>
      <c r="D95" s="13"/>
      <c r="E95" s="140"/>
      <c r="F95" s="279"/>
      <c r="G95" s="25"/>
      <c r="H95" s="31"/>
      <c r="I95" s="31"/>
      <c r="J95" s="32"/>
      <c r="K95" s="30"/>
      <c r="M95" s="217"/>
    </row>
    <row r="96" spans="1:13" ht="22.5" customHeight="1" x14ac:dyDescent="0.15">
      <c r="A96" s="464"/>
      <c r="B96" s="465"/>
      <c r="C96" s="9"/>
      <c r="D96" s="13"/>
      <c r="E96" s="140"/>
      <c r="F96" s="279"/>
      <c r="G96" s="25"/>
      <c r="H96" s="26"/>
      <c r="I96" s="29"/>
      <c r="J96" s="29"/>
      <c r="K96" s="30"/>
      <c r="M96" s="217"/>
    </row>
    <row r="97" spans="1:13" ht="22.5" customHeight="1" x14ac:dyDescent="0.15">
      <c r="A97" s="464"/>
      <c r="B97" s="465"/>
      <c r="C97" s="9"/>
      <c r="D97" s="13"/>
      <c r="E97" s="140"/>
      <c r="F97" s="279"/>
      <c r="G97" s="25"/>
      <c r="H97" s="31"/>
      <c r="I97" s="29"/>
      <c r="J97" s="29"/>
      <c r="K97" s="30"/>
    </row>
    <row r="98" spans="1:13" ht="22.5" customHeight="1" x14ac:dyDescent="0.15">
      <c r="A98" s="466"/>
      <c r="B98" s="467"/>
      <c r="C98" s="11"/>
      <c r="D98" s="14"/>
      <c r="E98" s="140"/>
      <c r="F98" s="279"/>
      <c r="G98" s="35"/>
      <c r="H98" s="34"/>
      <c r="I98" s="34"/>
      <c r="J98" s="36"/>
      <c r="K98" s="37"/>
    </row>
    <row r="99" spans="1:13" ht="22.5" customHeight="1" x14ac:dyDescent="0.15">
      <c r="A99" s="466"/>
      <c r="B99" s="467"/>
      <c r="C99" s="11"/>
      <c r="D99" s="14"/>
      <c r="E99" s="140"/>
      <c r="F99" s="279"/>
      <c r="G99" s="38"/>
      <c r="H99" s="38"/>
      <c r="I99" s="34"/>
      <c r="J99" s="36"/>
      <c r="K99" s="37"/>
    </row>
    <row r="100" spans="1:13" ht="22.5" customHeight="1" x14ac:dyDescent="0.15">
      <c r="A100" s="460"/>
      <c r="B100" s="461"/>
      <c r="C100" s="10"/>
      <c r="D100" s="13"/>
      <c r="E100" s="140"/>
      <c r="F100" s="279"/>
      <c r="G100" s="25"/>
      <c r="H100" s="26"/>
      <c r="I100" s="29"/>
      <c r="J100" s="29"/>
      <c r="K100" s="30"/>
    </row>
    <row r="101" spans="1:13" ht="22.5" customHeight="1" x14ac:dyDescent="0.15">
      <c r="A101" s="460"/>
      <c r="B101" s="461"/>
      <c r="C101" s="10"/>
      <c r="D101" s="13"/>
      <c r="E101" s="140"/>
      <c r="F101" s="279"/>
      <c r="G101" s="25"/>
      <c r="H101" s="29"/>
      <c r="I101" s="29"/>
      <c r="J101" s="29"/>
      <c r="K101" s="30"/>
    </row>
    <row r="102" spans="1:13" ht="22.5" customHeight="1" x14ac:dyDescent="0.15">
      <c r="A102" s="464"/>
      <c r="B102" s="461"/>
      <c r="C102" s="9"/>
      <c r="D102" s="13"/>
      <c r="E102" s="140"/>
      <c r="F102" s="279"/>
      <c r="G102" s="25"/>
      <c r="H102" s="26"/>
      <c r="I102" s="26"/>
      <c r="J102" s="29"/>
      <c r="K102" s="39"/>
    </row>
    <row r="103" spans="1:13" ht="22.5" customHeight="1" x14ac:dyDescent="0.15">
      <c r="A103" s="460"/>
      <c r="B103" s="461"/>
      <c r="C103" s="10"/>
      <c r="D103" s="13"/>
      <c r="E103" s="140"/>
      <c r="F103" s="279"/>
      <c r="G103" s="25"/>
      <c r="H103" s="26"/>
      <c r="I103" s="26"/>
      <c r="J103" s="29"/>
      <c r="K103" s="39"/>
    </row>
    <row r="104" spans="1:13" ht="22.5" customHeight="1" x14ac:dyDescent="0.15">
      <c r="A104" s="460"/>
      <c r="B104" s="461"/>
      <c r="C104" s="9"/>
      <c r="D104" s="13"/>
      <c r="E104" s="140"/>
      <c r="F104" s="279"/>
      <c r="G104" s="25"/>
      <c r="H104" s="26"/>
      <c r="I104" s="29"/>
      <c r="J104" s="29"/>
      <c r="K104" s="30"/>
    </row>
    <row r="105" spans="1:13" ht="22.5" customHeight="1" x14ac:dyDescent="0.15">
      <c r="A105" s="464"/>
      <c r="B105" s="461"/>
      <c r="C105" s="10"/>
      <c r="D105" s="13"/>
      <c r="E105" s="140"/>
      <c r="F105" s="279"/>
      <c r="G105" s="25"/>
      <c r="H105" s="26"/>
      <c r="I105" s="29"/>
      <c r="J105" s="29"/>
      <c r="K105" s="30"/>
      <c r="M105" s="58">
        <f>SUMIF(E85:E107,"立候補準備",C85:C107)</f>
        <v>0</v>
      </c>
    </row>
    <row r="106" spans="1:13" ht="22.5" customHeight="1" x14ac:dyDescent="0.15">
      <c r="A106" s="460"/>
      <c r="B106" s="461"/>
      <c r="C106" s="10"/>
      <c r="D106" s="13"/>
      <c r="E106" s="140"/>
      <c r="F106" s="279"/>
      <c r="G106" s="25"/>
      <c r="H106" s="26"/>
      <c r="I106" s="29"/>
      <c r="J106" s="29"/>
      <c r="K106" s="30"/>
      <c r="M106" s="58">
        <f>SUMIF(E85:E107,"選 挙 運 動",C85:C107)</f>
        <v>0</v>
      </c>
    </row>
    <row r="107" spans="1:13" ht="22.5" customHeight="1" thickBot="1" x14ac:dyDescent="0.2">
      <c r="A107" s="462"/>
      <c r="B107" s="463"/>
      <c r="C107" s="46"/>
      <c r="D107" s="47"/>
      <c r="E107" s="140"/>
      <c r="F107" s="279"/>
      <c r="G107" s="49"/>
      <c r="H107" s="48"/>
      <c r="I107" s="48"/>
      <c r="J107" s="48"/>
      <c r="K107" s="50"/>
      <c r="M107" s="58">
        <f>SUM(M105:M106)</f>
        <v>0</v>
      </c>
    </row>
    <row r="108" spans="1:13" ht="18.75" customHeight="1" thickTop="1" x14ac:dyDescent="0.15">
      <c r="A108" s="458" t="s">
        <v>33</v>
      </c>
      <c r="B108" s="459"/>
      <c r="C108" s="52">
        <f>SUM(C85:C107)</f>
        <v>0</v>
      </c>
      <c r="D108" s="191"/>
      <c r="E108" s="271"/>
      <c r="F108" s="272"/>
      <c r="G108" s="273"/>
      <c r="H108" s="272"/>
      <c r="I108" s="272"/>
      <c r="J108" s="272"/>
      <c r="K108" s="275" t="s">
        <v>129</v>
      </c>
      <c r="M108" s="176" t="str">
        <f>IF(M107=C108,"OK","NG")</f>
        <v>OK</v>
      </c>
    </row>
    <row r="109" spans="1:13" ht="18.75" customHeight="1" thickBot="1" x14ac:dyDescent="0.2">
      <c r="A109" s="45" t="s">
        <v>12</v>
      </c>
      <c r="B109" s="3" t="s">
        <v>49</v>
      </c>
      <c r="C109" s="4"/>
      <c r="D109" s="2"/>
      <c r="F109" s="2"/>
      <c r="G109" s="2"/>
      <c r="K109" s="167" t="s">
        <v>91</v>
      </c>
      <c r="M109" s="440" t="s">
        <v>89</v>
      </c>
    </row>
    <row r="110" spans="1:13" ht="15" customHeight="1" x14ac:dyDescent="0.15">
      <c r="A110" s="422" t="s">
        <v>0</v>
      </c>
      <c r="B110" s="423"/>
      <c r="C110" s="426" t="s">
        <v>31</v>
      </c>
      <c r="D110" s="423"/>
      <c r="E110" s="423" t="s">
        <v>13</v>
      </c>
      <c r="F110" s="446" t="s">
        <v>4</v>
      </c>
      <c r="G110" s="423" t="s">
        <v>14</v>
      </c>
      <c r="H110" s="423"/>
      <c r="I110" s="423"/>
      <c r="J110" s="448" t="s">
        <v>114</v>
      </c>
      <c r="K110" s="428" t="s">
        <v>10</v>
      </c>
      <c r="M110" s="440"/>
    </row>
    <row r="111" spans="1:13" ht="15" customHeight="1" x14ac:dyDescent="0.15">
      <c r="A111" s="424"/>
      <c r="B111" s="425"/>
      <c r="C111" s="425"/>
      <c r="D111" s="425"/>
      <c r="E111" s="425"/>
      <c r="F111" s="447"/>
      <c r="G111" s="208" t="s">
        <v>63</v>
      </c>
      <c r="H111" s="208" t="s">
        <v>1</v>
      </c>
      <c r="I111" s="207" t="s">
        <v>64</v>
      </c>
      <c r="J111" s="449"/>
      <c r="K111" s="429"/>
      <c r="M111" s="440"/>
    </row>
    <row r="112" spans="1:13" ht="22.5" customHeight="1" x14ac:dyDescent="0.15">
      <c r="A112" s="468"/>
      <c r="B112" s="469"/>
      <c r="C112" s="219"/>
      <c r="D112" s="161" t="s">
        <v>16</v>
      </c>
      <c r="E112" s="140"/>
      <c r="F112" s="279"/>
      <c r="G112" s="22"/>
      <c r="H112" s="70"/>
      <c r="I112" s="70"/>
      <c r="J112" s="70"/>
      <c r="K112" s="23"/>
      <c r="M112" s="440"/>
    </row>
    <row r="113" spans="1:13" ht="22.5" customHeight="1" x14ac:dyDescent="0.15">
      <c r="A113" s="464"/>
      <c r="B113" s="461"/>
      <c r="C113" s="9"/>
      <c r="D113" s="13"/>
      <c r="E113" s="140"/>
      <c r="F113" s="279"/>
      <c r="G113" s="25"/>
      <c r="H113" s="26"/>
      <c r="I113" s="26"/>
      <c r="J113" s="25"/>
      <c r="K113" s="27"/>
      <c r="M113" s="440"/>
    </row>
    <row r="114" spans="1:13" ht="22.5" customHeight="1" x14ac:dyDescent="0.15">
      <c r="A114" s="464"/>
      <c r="B114" s="461"/>
      <c r="C114" s="10"/>
      <c r="D114" s="13"/>
      <c r="E114" s="140"/>
      <c r="F114" s="279"/>
      <c r="G114" s="25"/>
      <c r="H114" s="26"/>
      <c r="I114" s="26"/>
      <c r="J114" s="29"/>
      <c r="K114" s="30"/>
      <c r="M114" s="440"/>
    </row>
    <row r="115" spans="1:13" ht="22.5" customHeight="1" x14ac:dyDescent="0.15">
      <c r="A115" s="464"/>
      <c r="B115" s="461"/>
      <c r="C115" s="9"/>
      <c r="D115" s="13"/>
      <c r="E115" s="140"/>
      <c r="F115" s="279"/>
      <c r="G115" s="25"/>
      <c r="H115" s="26"/>
      <c r="I115" s="26"/>
      <c r="J115" s="29"/>
      <c r="K115" s="30"/>
      <c r="M115" s="440"/>
    </row>
    <row r="116" spans="1:13" ht="22.5" customHeight="1" x14ac:dyDescent="0.15">
      <c r="A116" s="460"/>
      <c r="B116" s="461"/>
      <c r="C116" s="9"/>
      <c r="D116" s="13"/>
      <c r="E116" s="140"/>
      <c r="F116" s="279"/>
      <c r="G116" s="25"/>
      <c r="H116" s="26"/>
      <c r="I116" s="26"/>
      <c r="J116" s="29"/>
      <c r="K116" s="30"/>
      <c r="M116" s="440"/>
    </row>
    <row r="117" spans="1:13" ht="22.5" customHeight="1" x14ac:dyDescent="0.15">
      <c r="A117" s="460"/>
      <c r="B117" s="461"/>
      <c r="C117" s="9"/>
      <c r="D117" s="53"/>
      <c r="E117" s="140"/>
      <c r="F117" s="279"/>
      <c r="G117" s="25"/>
      <c r="H117" s="26"/>
      <c r="I117" s="26"/>
      <c r="J117" s="29"/>
      <c r="K117" s="30"/>
      <c r="M117" s="440"/>
    </row>
    <row r="118" spans="1:13" ht="22.5" customHeight="1" x14ac:dyDescent="0.15">
      <c r="A118" s="460"/>
      <c r="B118" s="461"/>
      <c r="C118" s="9"/>
      <c r="D118" s="13"/>
      <c r="E118" s="140"/>
      <c r="F118" s="279"/>
      <c r="G118" s="25"/>
      <c r="H118" s="26"/>
      <c r="I118" s="26"/>
      <c r="J118" s="29"/>
      <c r="K118" s="30"/>
      <c r="M118" s="440"/>
    </row>
    <row r="119" spans="1:13" ht="22.5" customHeight="1" x14ac:dyDescent="0.15">
      <c r="A119" s="460"/>
      <c r="B119" s="461"/>
      <c r="C119" s="9"/>
      <c r="D119" s="13"/>
      <c r="E119" s="140"/>
      <c r="F119" s="279"/>
      <c r="G119" s="25"/>
      <c r="H119" s="26"/>
      <c r="I119" s="26"/>
      <c r="J119" s="29"/>
      <c r="K119" s="30"/>
      <c r="M119" s="440"/>
    </row>
    <row r="120" spans="1:13" ht="22.5" customHeight="1" x14ac:dyDescent="0.15">
      <c r="A120" s="460"/>
      <c r="B120" s="461"/>
      <c r="C120" s="9"/>
      <c r="D120" s="13"/>
      <c r="E120" s="140"/>
      <c r="F120" s="279"/>
      <c r="G120" s="25"/>
      <c r="H120" s="26"/>
      <c r="I120" s="26"/>
      <c r="J120" s="29"/>
      <c r="K120" s="30"/>
      <c r="M120" s="440"/>
    </row>
    <row r="121" spans="1:13" ht="22.5" customHeight="1" x14ac:dyDescent="0.15">
      <c r="A121" s="460"/>
      <c r="B121" s="461"/>
      <c r="C121" s="9"/>
      <c r="D121" s="13"/>
      <c r="E121" s="140"/>
      <c r="F121" s="279"/>
      <c r="G121" s="25"/>
      <c r="H121" s="26"/>
      <c r="I121" s="26"/>
      <c r="J121" s="29"/>
      <c r="K121" s="30"/>
      <c r="M121" s="217"/>
    </row>
    <row r="122" spans="1:13" ht="22.5" customHeight="1" x14ac:dyDescent="0.15">
      <c r="A122" s="464"/>
      <c r="B122" s="461"/>
      <c r="C122" s="9"/>
      <c r="D122" s="13"/>
      <c r="E122" s="140"/>
      <c r="F122" s="279"/>
      <c r="G122" s="25"/>
      <c r="H122" s="31"/>
      <c r="I122" s="31"/>
      <c r="J122" s="32"/>
      <c r="K122" s="30"/>
      <c r="M122" s="217"/>
    </row>
    <row r="123" spans="1:13" ht="22.5" customHeight="1" x14ac:dyDescent="0.15">
      <c r="A123" s="464"/>
      <c r="B123" s="465"/>
      <c r="C123" s="9"/>
      <c r="D123" s="13"/>
      <c r="E123" s="140"/>
      <c r="F123" s="279"/>
      <c r="G123" s="25"/>
      <c r="H123" s="26"/>
      <c r="I123" s="29"/>
      <c r="J123" s="29"/>
      <c r="K123" s="30"/>
      <c r="M123" s="217"/>
    </row>
    <row r="124" spans="1:13" ht="22.5" customHeight="1" x14ac:dyDescent="0.15">
      <c r="A124" s="464"/>
      <c r="B124" s="465"/>
      <c r="C124" s="9"/>
      <c r="D124" s="13"/>
      <c r="E124" s="140"/>
      <c r="F124" s="279"/>
      <c r="G124" s="25"/>
      <c r="H124" s="31"/>
      <c r="I124" s="29"/>
      <c r="J124" s="29"/>
      <c r="K124" s="30"/>
    </row>
    <row r="125" spans="1:13" ht="22.5" customHeight="1" x14ac:dyDescent="0.15">
      <c r="A125" s="466"/>
      <c r="B125" s="467"/>
      <c r="C125" s="11"/>
      <c r="D125" s="14"/>
      <c r="E125" s="140"/>
      <c r="F125" s="279"/>
      <c r="G125" s="35"/>
      <c r="H125" s="34"/>
      <c r="I125" s="34"/>
      <c r="J125" s="36"/>
      <c r="K125" s="37"/>
    </row>
    <row r="126" spans="1:13" ht="22.5" customHeight="1" x14ac:dyDescent="0.15">
      <c r="A126" s="466"/>
      <c r="B126" s="467"/>
      <c r="C126" s="11"/>
      <c r="D126" s="14"/>
      <c r="E126" s="140"/>
      <c r="F126" s="279"/>
      <c r="G126" s="38"/>
      <c r="H126" s="38"/>
      <c r="I126" s="34"/>
      <c r="J126" s="36"/>
      <c r="K126" s="37"/>
    </row>
    <row r="127" spans="1:13" ht="22.5" customHeight="1" x14ac:dyDescent="0.15">
      <c r="A127" s="460"/>
      <c r="B127" s="461"/>
      <c r="C127" s="10"/>
      <c r="D127" s="13"/>
      <c r="E127" s="140"/>
      <c r="F127" s="279"/>
      <c r="G127" s="25"/>
      <c r="H127" s="26"/>
      <c r="I127" s="29"/>
      <c r="J127" s="29"/>
      <c r="K127" s="30"/>
    </row>
    <row r="128" spans="1:13" ht="22.5" customHeight="1" x14ac:dyDescent="0.15">
      <c r="A128" s="460"/>
      <c r="B128" s="461"/>
      <c r="C128" s="10"/>
      <c r="D128" s="13"/>
      <c r="E128" s="140"/>
      <c r="F128" s="279"/>
      <c r="G128" s="25"/>
      <c r="H128" s="29"/>
      <c r="I128" s="29"/>
      <c r="J128" s="29"/>
      <c r="K128" s="30"/>
    </row>
    <row r="129" spans="1:13" ht="22.5" customHeight="1" x14ac:dyDescent="0.15">
      <c r="A129" s="464"/>
      <c r="B129" s="461"/>
      <c r="C129" s="9"/>
      <c r="D129" s="13"/>
      <c r="E129" s="140"/>
      <c r="F129" s="279"/>
      <c r="G129" s="25"/>
      <c r="H129" s="26"/>
      <c r="I129" s="26"/>
      <c r="J129" s="29"/>
      <c r="K129" s="39"/>
    </row>
    <row r="130" spans="1:13" ht="22.5" customHeight="1" x14ac:dyDescent="0.15">
      <c r="A130" s="460"/>
      <c r="B130" s="461"/>
      <c r="C130" s="10"/>
      <c r="D130" s="13"/>
      <c r="E130" s="140"/>
      <c r="F130" s="279"/>
      <c r="G130" s="25"/>
      <c r="H130" s="26"/>
      <c r="I130" s="26"/>
      <c r="J130" s="29"/>
      <c r="K130" s="39"/>
    </row>
    <row r="131" spans="1:13" ht="22.5" customHeight="1" x14ac:dyDescent="0.15">
      <c r="A131" s="460"/>
      <c r="B131" s="461"/>
      <c r="C131" s="9"/>
      <c r="D131" s="13"/>
      <c r="E131" s="140"/>
      <c r="F131" s="279"/>
      <c r="G131" s="25"/>
      <c r="H131" s="26"/>
      <c r="I131" s="29"/>
      <c r="J131" s="29"/>
      <c r="K131" s="30"/>
    </row>
    <row r="132" spans="1:13" ht="22.5" customHeight="1" x14ac:dyDescent="0.15">
      <c r="A132" s="464"/>
      <c r="B132" s="461"/>
      <c r="C132" s="10"/>
      <c r="D132" s="13"/>
      <c r="E132" s="140"/>
      <c r="F132" s="279"/>
      <c r="G132" s="25"/>
      <c r="H132" s="26"/>
      <c r="I132" s="29"/>
      <c r="J132" s="29"/>
      <c r="K132" s="30"/>
      <c r="M132" s="58">
        <f>SUMIF(E112:E134,"立候補準備",C112:C134)</f>
        <v>0</v>
      </c>
    </row>
    <row r="133" spans="1:13" ht="22.5" customHeight="1" x14ac:dyDescent="0.15">
      <c r="A133" s="460"/>
      <c r="B133" s="461"/>
      <c r="C133" s="10"/>
      <c r="D133" s="13"/>
      <c r="E133" s="140"/>
      <c r="F133" s="279"/>
      <c r="G133" s="25"/>
      <c r="H133" s="26"/>
      <c r="I133" s="29"/>
      <c r="J133" s="29"/>
      <c r="K133" s="30"/>
      <c r="M133" s="58">
        <f>SUMIF(E112:E134,"選 挙 運 動",C112:C134)</f>
        <v>0</v>
      </c>
    </row>
    <row r="134" spans="1:13" ht="22.5" customHeight="1" thickBot="1" x14ac:dyDescent="0.2">
      <c r="A134" s="462"/>
      <c r="B134" s="463"/>
      <c r="C134" s="46"/>
      <c r="D134" s="47"/>
      <c r="E134" s="140"/>
      <c r="F134" s="279"/>
      <c r="G134" s="49"/>
      <c r="H134" s="48"/>
      <c r="I134" s="48"/>
      <c r="J134" s="48"/>
      <c r="K134" s="50"/>
      <c r="M134" s="58">
        <f>SUM(M132:M133)</f>
        <v>0</v>
      </c>
    </row>
    <row r="135" spans="1:13" ht="18.75" customHeight="1" thickTop="1" x14ac:dyDescent="0.15">
      <c r="A135" s="458" t="s">
        <v>33</v>
      </c>
      <c r="B135" s="459"/>
      <c r="C135" s="52">
        <f>SUM(C112:C134)</f>
        <v>0</v>
      </c>
      <c r="D135" s="191"/>
      <c r="E135" s="271"/>
      <c r="F135" s="272"/>
      <c r="G135" s="273"/>
      <c r="H135" s="272"/>
      <c r="I135" s="272"/>
      <c r="J135" s="272"/>
      <c r="K135" s="275" t="s">
        <v>129</v>
      </c>
      <c r="M135" s="176" t="str">
        <f>IF(M134=C135,"OK","NG")</f>
        <v>OK</v>
      </c>
    </row>
  </sheetData>
  <mergeCells count="160">
    <mergeCell ref="A53:B53"/>
    <mergeCell ref="A49:B49"/>
    <mergeCell ref="A50:B50"/>
    <mergeCell ref="A51:B51"/>
    <mergeCell ref="A52:B52"/>
    <mergeCell ref="A44:B44"/>
    <mergeCell ref="A45:B45"/>
    <mergeCell ref="A46:B46"/>
    <mergeCell ref="A47:B47"/>
    <mergeCell ref="A48:B48"/>
    <mergeCell ref="A43:B43"/>
    <mergeCell ref="A34:B34"/>
    <mergeCell ref="A35:B35"/>
    <mergeCell ref="A36:B36"/>
    <mergeCell ref="A37:B37"/>
    <mergeCell ref="A38:B38"/>
    <mergeCell ref="A39:B39"/>
    <mergeCell ref="A40:B40"/>
    <mergeCell ref="A41:B41"/>
    <mergeCell ref="A42:B42"/>
    <mergeCell ref="A27:B27"/>
    <mergeCell ref="J29:J30"/>
    <mergeCell ref="K29:K30"/>
    <mergeCell ref="E29:E30"/>
    <mergeCell ref="F29:F30"/>
    <mergeCell ref="G29:I29"/>
    <mergeCell ref="A31:B31"/>
    <mergeCell ref="A32:B32"/>
    <mergeCell ref="A33:B33"/>
    <mergeCell ref="A29:B30"/>
    <mergeCell ref="C29:D30"/>
    <mergeCell ref="A18:B18"/>
    <mergeCell ref="A19:B19"/>
    <mergeCell ref="A20:B20"/>
    <mergeCell ref="A21:B21"/>
    <mergeCell ref="A22:B22"/>
    <mergeCell ref="A23:B23"/>
    <mergeCell ref="A24:B24"/>
    <mergeCell ref="A25:B25"/>
    <mergeCell ref="A26:B26"/>
    <mergeCell ref="M1:M15"/>
    <mergeCell ref="M29:M43"/>
    <mergeCell ref="A54:B54"/>
    <mergeCell ref="A9:B9"/>
    <mergeCell ref="A10:B10"/>
    <mergeCell ref="A11:B11"/>
    <mergeCell ref="A8:B8"/>
    <mergeCell ref="A2:B3"/>
    <mergeCell ref="A5:B5"/>
    <mergeCell ref="A6:B6"/>
    <mergeCell ref="A7:B7"/>
    <mergeCell ref="C2:D3"/>
    <mergeCell ref="E2:E3"/>
    <mergeCell ref="F2:F3"/>
    <mergeCell ref="K2:K3"/>
    <mergeCell ref="A4:B4"/>
    <mergeCell ref="G2:I2"/>
    <mergeCell ref="J2:J3"/>
    <mergeCell ref="A12:B12"/>
    <mergeCell ref="A13:B13"/>
    <mergeCell ref="A15:B15"/>
    <mergeCell ref="A16:B16"/>
    <mergeCell ref="A17:B17"/>
    <mergeCell ref="A14:B14"/>
    <mergeCell ref="G56:I56"/>
    <mergeCell ref="J56:J57"/>
    <mergeCell ref="K56:K57"/>
    <mergeCell ref="A58:B58"/>
    <mergeCell ref="A59:B59"/>
    <mergeCell ref="A60:B60"/>
    <mergeCell ref="A61:B61"/>
    <mergeCell ref="A62:B62"/>
    <mergeCell ref="A63:B63"/>
    <mergeCell ref="A66:B66"/>
    <mergeCell ref="A67:B67"/>
    <mergeCell ref="A68:B68"/>
    <mergeCell ref="A69:B69"/>
    <mergeCell ref="A70:B70"/>
    <mergeCell ref="A56:B57"/>
    <mergeCell ref="C56:D57"/>
    <mergeCell ref="E56:E57"/>
    <mergeCell ref="F56:F57"/>
    <mergeCell ref="A64:B64"/>
    <mergeCell ref="A65:B65"/>
    <mergeCell ref="A76:B76"/>
    <mergeCell ref="A77:B77"/>
    <mergeCell ref="A78:B78"/>
    <mergeCell ref="A79:B79"/>
    <mergeCell ref="A80:B80"/>
    <mergeCell ref="A71:B71"/>
    <mergeCell ref="A72:B72"/>
    <mergeCell ref="A73:B73"/>
    <mergeCell ref="A74:B74"/>
    <mergeCell ref="A75:B75"/>
    <mergeCell ref="F83:F84"/>
    <mergeCell ref="G83:I83"/>
    <mergeCell ref="J83:J84"/>
    <mergeCell ref="K83:K84"/>
    <mergeCell ref="A85:B85"/>
    <mergeCell ref="A86:B86"/>
    <mergeCell ref="A87:B87"/>
    <mergeCell ref="A88:B88"/>
    <mergeCell ref="A89:B89"/>
    <mergeCell ref="A92:B92"/>
    <mergeCell ref="A93:B93"/>
    <mergeCell ref="A94:B94"/>
    <mergeCell ref="A95:B95"/>
    <mergeCell ref="A96:B96"/>
    <mergeCell ref="A81:B81"/>
    <mergeCell ref="A83:B84"/>
    <mergeCell ref="C83:D84"/>
    <mergeCell ref="E83:E84"/>
    <mergeCell ref="A90:B90"/>
    <mergeCell ref="A91:B91"/>
    <mergeCell ref="A115:B115"/>
    <mergeCell ref="A116:B116"/>
    <mergeCell ref="A117:B117"/>
    <mergeCell ref="A102:B102"/>
    <mergeCell ref="A103:B103"/>
    <mergeCell ref="A104:B104"/>
    <mergeCell ref="A105:B105"/>
    <mergeCell ref="A106:B106"/>
    <mergeCell ref="A97:B97"/>
    <mergeCell ref="A98:B98"/>
    <mergeCell ref="A99:B99"/>
    <mergeCell ref="A100:B100"/>
    <mergeCell ref="A101:B101"/>
    <mergeCell ref="C110:D111"/>
    <mergeCell ref="E110:E111"/>
    <mergeCell ref="F110:F111"/>
    <mergeCell ref="G110:I110"/>
    <mergeCell ref="J110:J111"/>
    <mergeCell ref="K110:K111"/>
    <mergeCell ref="A112:B112"/>
    <mergeCell ref="A113:B113"/>
    <mergeCell ref="A114:B114"/>
    <mergeCell ref="A133:B133"/>
    <mergeCell ref="A134:B134"/>
    <mergeCell ref="A135:B135"/>
    <mergeCell ref="M55:M66"/>
    <mergeCell ref="M82:M93"/>
    <mergeCell ref="M109:M120"/>
    <mergeCell ref="A128:B128"/>
    <mergeCell ref="A129:B129"/>
    <mergeCell ref="A130:B130"/>
    <mergeCell ref="A131:B131"/>
    <mergeCell ref="A132:B132"/>
    <mergeCell ref="A123:B123"/>
    <mergeCell ref="A124:B124"/>
    <mergeCell ref="A125:B125"/>
    <mergeCell ref="A126:B126"/>
    <mergeCell ref="A127:B127"/>
    <mergeCell ref="A118:B118"/>
    <mergeCell ref="A119:B119"/>
    <mergeCell ref="A120:B120"/>
    <mergeCell ref="A121:B121"/>
    <mergeCell ref="A122:B122"/>
    <mergeCell ref="A107:B107"/>
    <mergeCell ref="A108:B108"/>
    <mergeCell ref="A110:B111"/>
  </mergeCells>
  <phoneticPr fontId="2"/>
  <dataValidations count="3">
    <dataValidation type="list" allowBlank="1" showInputMessage="1" showErrorMessage="1" sqref="E4:E26 E112:E134 E85:E107 E58:E80 E31:E52" xr:uid="{00000000-0002-0000-0A00-000000000000}">
      <formula1>$N$24:$N$25</formula1>
    </dataValidation>
    <dataValidation type="list" allowBlank="1" showInputMessage="1" showErrorMessage="1" sqref="F112:F134 F31:F52 F58:F80 F85:F107" xr:uid="{00000000-0002-0000-0A00-000001000000}">
      <formula1>$P$19:$P$27</formula1>
    </dataValidation>
    <dataValidation type="list" allowBlank="1" showInputMessage="1" showErrorMessage="1" sqref="F4:F26" xr:uid="{B02BC8B4-EF51-4773-8CD9-86A6C13F64DA}">
      <formula1>$P$19:$P$28</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4" manualBreakCount="4">
    <brk id="27" max="10" man="1"/>
    <brk id="54" max="10" man="1"/>
    <brk id="81" max="10" man="1"/>
    <brk id="108" max="10" man="1"/>
  </rowBreaks>
  <ignoredErrors>
    <ignoredError sqref="A1 A28" numberStoredAsText="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2060"/>
  </sheetPr>
  <dimension ref="A1:N108"/>
  <sheetViews>
    <sheetView view="pageBreakPreview" zoomScaleNormal="100" zoomScaleSheetLayoutView="100" workbookViewId="0">
      <pane ySplit="3" topLeftCell="A22" activePane="bottomLeft" state="frozen"/>
      <selection pane="bottomLeft" activeCell="A4" sqref="A4:K2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45" t="s">
        <v>12</v>
      </c>
      <c r="B1" s="3" t="s">
        <v>84</v>
      </c>
      <c r="C1" s="4"/>
      <c r="D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66</v>
      </c>
      <c r="K2" s="428" t="s">
        <v>10</v>
      </c>
      <c r="M2" s="440"/>
    </row>
    <row r="3" spans="1:13" ht="15" customHeight="1" x14ac:dyDescent="0.15">
      <c r="A3" s="424"/>
      <c r="B3" s="425"/>
      <c r="C3" s="425"/>
      <c r="D3" s="425"/>
      <c r="E3" s="425"/>
      <c r="F3" s="447"/>
      <c r="G3" s="82" t="s">
        <v>63</v>
      </c>
      <c r="H3" s="82" t="s">
        <v>1</v>
      </c>
      <c r="I3" s="81" t="s">
        <v>64</v>
      </c>
      <c r="J3" s="449"/>
      <c r="K3" s="429"/>
      <c r="M3" s="440"/>
    </row>
    <row r="4" spans="1:13" ht="22.5" customHeight="1" x14ac:dyDescent="0.15">
      <c r="A4" s="454"/>
      <c r="B4" s="455"/>
      <c r="C4" s="345"/>
      <c r="D4" s="359" t="s">
        <v>65</v>
      </c>
      <c r="E4" s="332"/>
      <c r="F4" s="346"/>
      <c r="G4" s="334"/>
      <c r="H4" s="347"/>
      <c r="I4" s="347"/>
      <c r="J4" s="334"/>
      <c r="K4" s="363"/>
      <c r="M4" s="440"/>
    </row>
    <row r="5" spans="1:13" ht="22.5" customHeight="1" x14ac:dyDescent="0.15">
      <c r="A5" s="434"/>
      <c r="B5" s="435"/>
      <c r="C5" s="294"/>
      <c r="D5" s="321"/>
      <c r="E5" s="318"/>
      <c r="F5" s="341"/>
      <c r="G5" s="339"/>
      <c r="H5" s="340"/>
      <c r="I5" s="340"/>
      <c r="J5" s="343"/>
      <c r="K5" s="364"/>
      <c r="M5" s="440"/>
    </row>
    <row r="6" spans="1:13" ht="22.5" customHeight="1" x14ac:dyDescent="0.15">
      <c r="A6" s="434"/>
      <c r="B6" s="435"/>
      <c r="C6" s="293"/>
      <c r="D6" s="321"/>
      <c r="E6" s="318"/>
      <c r="F6" s="338"/>
      <c r="G6" s="339"/>
      <c r="H6" s="340"/>
      <c r="I6" s="340"/>
      <c r="J6" s="343"/>
      <c r="K6" s="364"/>
      <c r="M6" s="440"/>
    </row>
    <row r="7" spans="1:13" ht="22.5" customHeight="1" x14ac:dyDescent="0.15">
      <c r="A7" s="434"/>
      <c r="B7" s="435"/>
      <c r="C7" s="293"/>
      <c r="D7" s="321"/>
      <c r="E7" s="318"/>
      <c r="F7" s="341"/>
      <c r="G7" s="339"/>
      <c r="H7" s="340"/>
      <c r="I7" s="340"/>
      <c r="J7" s="343"/>
      <c r="K7" s="364"/>
      <c r="M7" s="440"/>
    </row>
    <row r="8" spans="1:13" ht="22.5" customHeight="1" x14ac:dyDescent="0.15">
      <c r="A8" s="434"/>
      <c r="B8" s="435"/>
      <c r="C8" s="293"/>
      <c r="D8" s="324"/>
      <c r="E8" s="318"/>
      <c r="F8" s="371"/>
      <c r="G8" s="339"/>
      <c r="H8" s="340"/>
      <c r="I8" s="340"/>
      <c r="J8" s="343"/>
      <c r="K8" s="364"/>
      <c r="M8" s="440"/>
    </row>
    <row r="9" spans="1:13" ht="22.5" customHeight="1" x14ac:dyDescent="0.15">
      <c r="A9" s="434"/>
      <c r="B9" s="435"/>
      <c r="C9" s="293"/>
      <c r="D9" s="324"/>
      <c r="E9" s="318"/>
      <c r="F9" s="371"/>
      <c r="G9" s="339"/>
      <c r="H9" s="340"/>
      <c r="I9" s="340"/>
      <c r="J9" s="343"/>
      <c r="K9" s="364"/>
      <c r="M9" s="440"/>
    </row>
    <row r="10" spans="1:13" ht="22.5" customHeight="1" x14ac:dyDescent="0.15">
      <c r="A10" s="434"/>
      <c r="B10" s="435"/>
      <c r="C10" s="293"/>
      <c r="D10" s="324"/>
      <c r="E10" s="318"/>
      <c r="F10" s="371"/>
      <c r="G10" s="339"/>
      <c r="H10" s="340"/>
      <c r="I10" s="340"/>
      <c r="J10" s="343"/>
      <c r="K10" s="364"/>
      <c r="M10" s="440"/>
    </row>
    <row r="11" spans="1:13" ht="22.5" customHeight="1" x14ac:dyDescent="0.15">
      <c r="A11" s="434"/>
      <c r="B11" s="435"/>
      <c r="C11" s="293"/>
      <c r="D11" s="324"/>
      <c r="E11" s="318"/>
      <c r="F11" s="371"/>
      <c r="G11" s="339"/>
      <c r="H11" s="340"/>
      <c r="I11" s="340"/>
      <c r="J11" s="343"/>
      <c r="K11" s="364"/>
      <c r="M11" s="440"/>
    </row>
    <row r="12" spans="1:13" ht="22.5" customHeight="1" x14ac:dyDescent="0.15">
      <c r="A12" s="434"/>
      <c r="B12" s="435"/>
      <c r="C12" s="293"/>
      <c r="D12" s="324"/>
      <c r="E12" s="318"/>
      <c r="F12" s="371"/>
      <c r="G12" s="339"/>
      <c r="H12" s="340"/>
      <c r="I12" s="340"/>
      <c r="J12" s="343"/>
      <c r="K12" s="364"/>
      <c r="M12" s="440"/>
    </row>
    <row r="13" spans="1:13" ht="22.5" customHeight="1" x14ac:dyDescent="0.15">
      <c r="A13" s="434"/>
      <c r="B13" s="435"/>
      <c r="C13" s="293"/>
      <c r="D13" s="324"/>
      <c r="E13" s="318"/>
      <c r="F13" s="371"/>
      <c r="G13" s="339"/>
      <c r="H13" s="340"/>
      <c r="I13" s="340"/>
      <c r="J13" s="343"/>
      <c r="K13" s="364"/>
    </row>
    <row r="14" spans="1:13" ht="22.5" customHeight="1" x14ac:dyDescent="0.15">
      <c r="A14" s="434"/>
      <c r="B14" s="435"/>
      <c r="C14" s="293"/>
      <c r="D14" s="324"/>
      <c r="E14" s="318"/>
      <c r="F14" s="371"/>
      <c r="G14" s="339"/>
      <c r="H14" s="340"/>
      <c r="I14" s="340"/>
      <c r="J14" s="343"/>
      <c r="K14" s="364"/>
    </row>
    <row r="15" spans="1:13" ht="22.5" customHeight="1" x14ac:dyDescent="0.15">
      <c r="A15" s="434"/>
      <c r="B15" s="435"/>
      <c r="C15" s="293"/>
      <c r="D15" s="324"/>
      <c r="E15" s="318"/>
      <c r="F15" s="371"/>
      <c r="G15" s="339"/>
      <c r="H15" s="340"/>
      <c r="I15" s="340"/>
      <c r="J15" s="343"/>
      <c r="K15" s="364"/>
    </row>
    <row r="16" spans="1:13" ht="22.5" customHeight="1" x14ac:dyDescent="0.15">
      <c r="A16" s="434"/>
      <c r="B16" s="435"/>
      <c r="C16" s="293"/>
      <c r="D16" s="324"/>
      <c r="E16" s="318"/>
      <c r="F16" s="371"/>
      <c r="G16" s="339"/>
      <c r="H16" s="340"/>
      <c r="I16" s="340"/>
      <c r="J16" s="343"/>
      <c r="K16" s="364"/>
    </row>
    <row r="17" spans="1:14" ht="22.5" customHeight="1" x14ac:dyDescent="0.15">
      <c r="A17" s="434"/>
      <c r="B17" s="435"/>
      <c r="C17" s="293"/>
      <c r="D17" s="321"/>
      <c r="E17" s="318"/>
      <c r="F17" s="343"/>
      <c r="G17" s="339"/>
      <c r="H17" s="340"/>
      <c r="I17" s="340"/>
      <c r="J17" s="343"/>
      <c r="K17" s="364"/>
    </row>
    <row r="18" spans="1:14" ht="22.5" customHeight="1" x14ac:dyDescent="0.15">
      <c r="A18" s="434"/>
      <c r="B18" s="435"/>
      <c r="C18" s="293"/>
      <c r="D18" s="321"/>
      <c r="E18" s="318"/>
      <c r="F18" s="340"/>
      <c r="G18" s="339"/>
      <c r="H18" s="340"/>
      <c r="I18" s="340"/>
      <c r="J18" s="343"/>
      <c r="K18" s="364"/>
    </row>
    <row r="19" spans="1:14" ht="22.5" customHeight="1" x14ac:dyDescent="0.15">
      <c r="A19" s="434"/>
      <c r="B19" s="435"/>
      <c r="C19" s="293"/>
      <c r="D19" s="321"/>
      <c r="E19" s="318"/>
      <c r="F19" s="343"/>
      <c r="G19" s="339"/>
      <c r="H19" s="340"/>
      <c r="I19" s="340"/>
      <c r="J19" s="343"/>
      <c r="K19" s="364"/>
    </row>
    <row r="20" spans="1:14" ht="22.5" customHeight="1" x14ac:dyDescent="0.15">
      <c r="A20" s="434"/>
      <c r="B20" s="435"/>
      <c r="C20" s="293"/>
      <c r="D20" s="321"/>
      <c r="E20" s="318"/>
      <c r="F20" s="340"/>
      <c r="G20" s="339"/>
      <c r="H20" s="340"/>
      <c r="I20" s="340"/>
      <c r="J20" s="343"/>
      <c r="K20" s="364"/>
    </row>
    <row r="21" spans="1:14" ht="22.5" customHeight="1" x14ac:dyDescent="0.15">
      <c r="A21" s="434"/>
      <c r="B21" s="435"/>
      <c r="C21" s="293"/>
      <c r="D21" s="321"/>
      <c r="E21" s="318"/>
      <c r="F21" s="341"/>
      <c r="G21" s="339"/>
      <c r="H21" s="344"/>
      <c r="I21" s="344"/>
      <c r="J21" s="365"/>
      <c r="K21" s="364"/>
    </row>
    <row r="22" spans="1:14" ht="22.5" customHeight="1" x14ac:dyDescent="0.15">
      <c r="A22" s="434"/>
      <c r="B22" s="435"/>
      <c r="C22" s="293"/>
      <c r="D22" s="321"/>
      <c r="E22" s="318"/>
      <c r="F22" s="341"/>
      <c r="G22" s="339"/>
      <c r="H22" s="340"/>
      <c r="I22" s="343"/>
      <c r="J22" s="343"/>
      <c r="K22" s="364"/>
    </row>
    <row r="23" spans="1:14" ht="22.5" customHeight="1" x14ac:dyDescent="0.15">
      <c r="A23" s="434"/>
      <c r="B23" s="435"/>
      <c r="C23" s="294"/>
      <c r="D23" s="321"/>
      <c r="E23" s="318"/>
      <c r="F23" s="343"/>
      <c r="G23" s="339"/>
      <c r="H23" s="343"/>
      <c r="I23" s="343"/>
      <c r="J23" s="343"/>
      <c r="K23" s="364"/>
    </row>
    <row r="24" spans="1:14" ht="22.5" customHeight="1" x14ac:dyDescent="0.15">
      <c r="A24" s="434"/>
      <c r="B24" s="435"/>
      <c r="C24" s="293"/>
      <c r="D24" s="321"/>
      <c r="E24" s="318"/>
      <c r="F24" s="338"/>
      <c r="G24" s="339"/>
      <c r="H24" s="340"/>
      <c r="I24" s="340"/>
      <c r="J24" s="343"/>
      <c r="K24" s="369"/>
      <c r="M24" s="58">
        <f>SUMIF(E4:E26,"立候補準備",C4:C26)</f>
        <v>0</v>
      </c>
    </row>
    <row r="25" spans="1:14" ht="22.5" customHeight="1" x14ac:dyDescent="0.15">
      <c r="A25" s="434"/>
      <c r="B25" s="435"/>
      <c r="C25" s="294"/>
      <c r="D25" s="321"/>
      <c r="E25" s="318"/>
      <c r="F25" s="338"/>
      <c r="G25" s="339"/>
      <c r="H25" s="340"/>
      <c r="I25" s="340"/>
      <c r="J25" s="343"/>
      <c r="K25" s="369"/>
      <c r="M25" s="58">
        <f>SUMIF(E4:E26,"選 挙 運 動",C4:C26)</f>
        <v>0</v>
      </c>
      <c r="N25" s="187" t="s">
        <v>32</v>
      </c>
    </row>
    <row r="26" spans="1:14" ht="22.5" customHeight="1" thickBot="1" x14ac:dyDescent="0.2">
      <c r="A26" s="434"/>
      <c r="B26" s="435"/>
      <c r="C26" s="358"/>
      <c r="D26" s="351"/>
      <c r="E26" s="318"/>
      <c r="F26" s="355"/>
      <c r="G26" s="353"/>
      <c r="H26" s="355"/>
      <c r="I26" s="355"/>
      <c r="J26" s="355"/>
      <c r="K26" s="370"/>
      <c r="M26" s="58">
        <f>SUM(M24:M25)</f>
        <v>0</v>
      </c>
      <c r="N26" s="187" t="s">
        <v>127</v>
      </c>
    </row>
    <row r="27" spans="1:14" ht="18.75" customHeight="1" thickTop="1" x14ac:dyDescent="0.15">
      <c r="A27" s="458" t="s">
        <v>33</v>
      </c>
      <c r="B27" s="459"/>
      <c r="C27" s="52">
        <f>SUM(C4:C26)</f>
        <v>0</v>
      </c>
      <c r="D27" s="51"/>
      <c r="E27" s="60"/>
      <c r="F27" s="61"/>
      <c r="G27" s="62"/>
      <c r="H27" s="61"/>
      <c r="I27" s="61"/>
      <c r="J27" s="61"/>
      <c r="K27" s="213" t="s">
        <v>134</v>
      </c>
      <c r="M27" s="176" t="str">
        <f>IF(M26=C27,"OK","NG")</f>
        <v>OK</v>
      </c>
    </row>
    <row r="28" spans="1:14" ht="18.75" customHeight="1" thickBot="1" x14ac:dyDescent="0.2">
      <c r="A28" s="45" t="s">
        <v>12</v>
      </c>
      <c r="B28" s="3" t="s">
        <v>84</v>
      </c>
      <c r="C28" s="4"/>
      <c r="D28" s="2"/>
      <c r="F28" s="2"/>
      <c r="G28" s="2"/>
      <c r="K28" s="167" t="s">
        <v>93</v>
      </c>
      <c r="M28" s="440" t="s">
        <v>87</v>
      </c>
    </row>
    <row r="29" spans="1:14" ht="15" customHeight="1" x14ac:dyDescent="0.15">
      <c r="A29" s="422" t="s">
        <v>0</v>
      </c>
      <c r="B29" s="423"/>
      <c r="C29" s="426" t="s">
        <v>31</v>
      </c>
      <c r="D29" s="423"/>
      <c r="E29" s="423" t="s">
        <v>13</v>
      </c>
      <c r="F29" s="446" t="s">
        <v>4</v>
      </c>
      <c r="G29" s="423" t="s">
        <v>14</v>
      </c>
      <c r="H29" s="423"/>
      <c r="I29" s="423"/>
      <c r="J29" s="448" t="s">
        <v>66</v>
      </c>
      <c r="K29" s="428" t="s">
        <v>10</v>
      </c>
      <c r="M29" s="440"/>
    </row>
    <row r="30" spans="1:14" ht="15" customHeight="1" x14ac:dyDescent="0.15">
      <c r="A30" s="424"/>
      <c r="B30" s="425"/>
      <c r="C30" s="425"/>
      <c r="D30" s="425"/>
      <c r="E30" s="425"/>
      <c r="F30" s="447"/>
      <c r="G30" s="229" t="s">
        <v>63</v>
      </c>
      <c r="H30" s="229" t="s">
        <v>1</v>
      </c>
      <c r="I30" s="228" t="s">
        <v>64</v>
      </c>
      <c r="J30" s="449"/>
      <c r="K30" s="429"/>
      <c r="M30" s="440"/>
    </row>
    <row r="31" spans="1:14" ht="22.5" customHeight="1" x14ac:dyDescent="0.15">
      <c r="A31" s="456"/>
      <c r="B31" s="457"/>
      <c r="C31" s="110"/>
      <c r="D31" s="146" t="s">
        <v>16</v>
      </c>
      <c r="E31" s="214"/>
      <c r="F31" s="105"/>
      <c r="G31" s="106"/>
      <c r="H31" s="107"/>
      <c r="I31" s="107"/>
      <c r="J31" s="106"/>
      <c r="K31" s="111"/>
      <c r="M31" s="440"/>
    </row>
    <row r="32" spans="1:14" ht="22.5" customHeight="1" x14ac:dyDescent="0.15">
      <c r="A32" s="419"/>
      <c r="B32" s="420"/>
      <c r="C32" s="10"/>
      <c r="D32" s="13"/>
      <c r="E32" s="140"/>
      <c r="F32" s="28"/>
      <c r="G32" s="25"/>
      <c r="H32" s="26"/>
      <c r="I32" s="26"/>
      <c r="J32" s="29"/>
      <c r="K32" s="30"/>
      <c r="M32" s="440"/>
    </row>
    <row r="33" spans="1:13" ht="22.5" customHeight="1" x14ac:dyDescent="0.15">
      <c r="A33" s="419"/>
      <c r="B33" s="420"/>
      <c r="C33" s="9"/>
      <c r="D33" s="13"/>
      <c r="E33" s="140"/>
      <c r="F33" s="24"/>
      <c r="G33" s="25"/>
      <c r="H33" s="26"/>
      <c r="I33" s="26"/>
      <c r="J33" s="29"/>
      <c r="K33" s="30"/>
      <c r="M33" s="440"/>
    </row>
    <row r="34" spans="1:13" ht="22.5" customHeight="1" x14ac:dyDescent="0.15">
      <c r="A34" s="419"/>
      <c r="B34" s="420"/>
      <c r="C34" s="9"/>
      <c r="D34" s="13"/>
      <c r="E34" s="140"/>
      <c r="F34" s="28"/>
      <c r="G34" s="25"/>
      <c r="H34" s="26"/>
      <c r="I34" s="26"/>
      <c r="J34" s="29"/>
      <c r="K34" s="30"/>
      <c r="M34" s="440"/>
    </row>
    <row r="35" spans="1:13" ht="22.5" customHeight="1" x14ac:dyDescent="0.15">
      <c r="A35" s="419"/>
      <c r="B35" s="420"/>
      <c r="C35" s="9"/>
      <c r="D35" s="53"/>
      <c r="E35" s="140"/>
      <c r="F35" s="57"/>
      <c r="G35" s="25"/>
      <c r="H35" s="26"/>
      <c r="I35" s="26"/>
      <c r="J35" s="29"/>
      <c r="K35" s="30"/>
      <c r="M35" s="440"/>
    </row>
    <row r="36" spans="1:13" ht="22.5" customHeight="1" x14ac:dyDescent="0.15">
      <c r="A36" s="419"/>
      <c r="B36" s="420"/>
      <c r="C36" s="9"/>
      <c r="D36" s="53"/>
      <c r="E36" s="140"/>
      <c r="F36" s="57"/>
      <c r="G36" s="25"/>
      <c r="H36" s="26"/>
      <c r="I36" s="26"/>
      <c r="J36" s="29"/>
      <c r="K36" s="30"/>
      <c r="M36" s="440"/>
    </row>
    <row r="37" spans="1:13" ht="22.5" customHeight="1" x14ac:dyDescent="0.15">
      <c r="A37" s="419"/>
      <c r="B37" s="420"/>
      <c r="C37" s="9"/>
      <c r="D37" s="53"/>
      <c r="E37" s="140"/>
      <c r="F37" s="57"/>
      <c r="G37" s="25"/>
      <c r="H37" s="26"/>
      <c r="I37" s="26"/>
      <c r="J37" s="29"/>
      <c r="K37" s="30"/>
      <c r="M37" s="440"/>
    </row>
    <row r="38" spans="1:13" ht="22.5" customHeight="1" x14ac:dyDescent="0.15">
      <c r="A38" s="419"/>
      <c r="B38" s="420"/>
      <c r="C38" s="9"/>
      <c r="D38" s="53"/>
      <c r="E38" s="140"/>
      <c r="F38" s="57"/>
      <c r="G38" s="25"/>
      <c r="H38" s="26"/>
      <c r="I38" s="26"/>
      <c r="J38" s="29"/>
      <c r="K38" s="30"/>
      <c r="M38" s="440"/>
    </row>
    <row r="39" spans="1:13" ht="22.5" customHeight="1" x14ac:dyDescent="0.15">
      <c r="A39" s="419"/>
      <c r="B39" s="420"/>
      <c r="C39" s="9"/>
      <c r="D39" s="53"/>
      <c r="E39" s="140"/>
      <c r="F39" s="57"/>
      <c r="G39" s="25"/>
      <c r="H39" s="26"/>
      <c r="I39" s="26"/>
      <c r="J39" s="29"/>
      <c r="K39" s="30"/>
      <c r="M39" s="440"/>
    </row>
    <row r="40" spans="1:13" ht="22.5" customHeight="1" x14ac:dyDescent="0.15">
      <c r="A40" s="419"/>
      <c r="B40" s="420"/>
      <c r="C40" s="9"/>
      <c r="D40" s="53"/>
      <c r="E40" s="140"/>
      <c r="F40" s="57"/>
      <c r="G40" s="25"/>
      <c r="H40" s="26"/>
      <c r="I40" s="26"/>
      <c r="J40" s="29"/>
      <c r="K40" s="30"/>
    </row>
    <row r="41" spans="1:13" ht="22.5" customHeight="1" x14ac:dyDescent="0.15">
      <c r="A41" s="419"/>
      <c r="B41" s="420"/>
      <c r="C41" s="9"/>
      <c r="D41" s="53"/>
      <c r="E41" s="140"/>
      <c r="F41" s="57"/>
      <c r="G41" s="25"/>
      <c r="H41" s="26"/>
      <c r="I41" s="26"/>
      <c r="J41" s="29"/>
      <c r="K41" s="30"/>
    </row>
    <row r="42" spans="1:13" ht="22.5" customHeight="1" x14ac:dyDescent="0.15">
      <c r="A42" s="419"/>
      <c r="B42" s="420"/>
      <c r="C42" s="9"/>
      <c r="D42" s="53"/>
      <c r="E42" s="140"/>
      <c r="F42" s="57"/>
      <c r="G42" s="25"/>
      <c r="H42" s="26"/>
      <c r="I42" s="26"/>
      <c r="J42" s="29"/>
      <c r="K42" s="30"/>
    </row>
    <row r="43" spans="1:13" ht="22.5" customHeight="1" x14ac:dyDescent="0.15">
      <c r="A43" s="419"/>
      <c r="B43" s="420"/>
      <c r="C43" s="9"/>
      <c r="D43" s="53"/>
      <c r="E43" s="140"/>
      <c r="F43" s="57"/>
      <c r="G43" s="25"/>
      <c r="H43" s="26"/>
      <c r="I43" s="26"/>
      <c r="J43" s="29"/>
      <c r="K43" s="30"/>
    </row>
    <row r="44" spans="1:13" ht="22.5" customHeight="1" x14ac:dyDescent="0.15">
      <c r="A44" s="419"/>
      <c r="B44" s="420"/>
      <c r="C44" s="9"/>
      <c r="D44" s="13"/>
      <c r="E44" s="140"/>
      <c r="F44" s="29"/>
      <c r="G44" s="25"/>
      <c r="H44" s="26"/>
      <c r="I44" s="26"/>
      <c r="J44" s="29"/>
      <c r="K44" s="30"/>
    </row>
    <row r="45" spans="1:13" ht="22.5" customHeight="1" x14ac:dyDescent="0.15">
      <c r="A45" s="419"/>
      <c r="B45" s="420"/>
      <c r="C45" s="9"/>
      <c r="D45" s="13"/>
      <c r="E45" s="140"/>
      <c r="F45" s="26"/>
      <c r="G45" s="25"/>
      <c r="H45" s="26"/>
      <c r="I45" s="26"/>
      <c r="J45" s="29"/>
      <c r="K45" s="30"/>
    </row>
    <row r="46" spans="1:13" ht="22.5" customHeight="1" x14ac:dyDescent="0.15">
      <c r="A46" s="419"/>
      <c r="B46" s="420"/>
      <c r="C46" s="9"/>
      <c r="D46" s="13"/>
      <c r="E46" s="140"/>
      <c r="F46" s="29"/>
      <c r="G46" s="25"/>
      <c r="H46" s="26"/>
      <c r="I46" s="26"/>
      <c r="J46" s="29"/>
      <c r="K46" s="30"/>
    </row>
    <row r="47" spans="1:13" ht="22.5" customHeight="1" x14ac:dyDescent="0.15">
      <c r="A47" s="419"/>
      <c r="B47" s="420"/>
      <c r="C47" s="9"/>
      <c r="D47" s="13"/>
      <c r="E47" s="140"/>
      <c r="F47" s="26"/>
      <c r="G47" s="25"/>
      <c r="H47" s="26"/>
      <c r="I47" s="26"/>
      <c r="J47" s="29"/>
      <c r="K47" s="30"/>
    </row>
    <row r="48" spans="1:13" ht="22.5" customHeight="1" x14ac:dyDescent="0.15">
      <c r="A48" s="419"/>
      <c r="B48" s="420"/>
      <c r="C48" s="9"/>
      <c r="D48" s="13"/>
      <c r="E48" s="140"/>
      <c r="F48" s="28"/>
      <c r="G48" s="25"/>
      <c r="H48" s="31"/>
      <c r="I48" s="31"/>
      <c r="J48" s="32"/>
      <c r="K48" s="30"/>
    </row>
    <row r="49" spans="1:13" ht="22.5" customHeight="1" x14ac:dyDescent="0.15">
      <c r="A49" s="419"/>
      <c r="B49" s="420"/>
      <c r="C49" s="9"/>
      <c r="D49" s="13"/>
      <c r="E49" s="140"/>
      <c r="F49" s="28"/>
      <c r="G49" s="25"/>
      <c r="H49" s="26"/>
      <c r="I49" s="29"/>
      <c r="J49" s="29"/>
      <c r="K49" s="30"/>
    </row>
    <row r="50" spans="1:13" ht="22.5" customHeight="1" x14ac:dyDescent="0.15">
      <c r="A50" s="419"/>
      <c r="B50" s="420"/>
      <c r="C50" s="10"/>
      <c r="D50" s="13"/>
      <c r="E50" s="140"/>
      <c r="F50" s="29"/>
      <c r="G50" s="25"/>
      <c r="H50" s="29"/>
      <c r="I50" s="29"/>
      <c r="J50" s="29"/>
      <c r="K50" s="30"/>
    </row>
    <row r="51" spans="1:13" ht="22.5" customHeight="1" x14ac:dyDescent="0.15">
      <c r="A51" s="419"/>
      <c r="B51" s="420"/>
      <c r="C51" s="9"/>
      <c r="D51" s="13"/>
      <c r="E51" s="140"/>
      <c r="F51" s="24"/>
      <c r="G51" s="25"/>
      <c r="H51" s="26"/>
      <c r="I51" s="26"/>
      <c r="J51" s="29"/>
      <c r="K51" s="39"/>
      <c r="M51" s="58">
        <f>SUMIF(E31:E53,"立候補準備",C31:C53)</f>
        <v>0</v>
      </c>
    </row>
    <row r="52" spans="1:13" ht="22.5" customHeight="1" x14ac:dyDescent="0.15">
      <c r="A52" s="419"/>
      <c r="B52" s="420"/>
      <c r="C52" s="10"/>
      <c r="D52" s="13"/>
      <c r="E52" s="140"/>
      <c r="F52" s="24"/>
      <c r="G52" s="25"/>
      <c r="H52" s="26"/>
      <c r="I52" s="26"/>
      <c r="J52" s="29"/>
      <c r="K52" s="39"/>
      <c r="M52" s="58">
        <f>SUMIF(E31:E53,"選 挙 運 動",C31:C53)</f>
        <v>0</v>
      </c>
    </row>
    <row r="53" spans="1:13" ht="22.5" customHeight="1" thickBot="1" x14ac:dyDescent="0.2">
      <c r="A53" s="419"/>
      <c r="B53" s="420"/>
      <c r="C53" s="46"/>
      <c r="D53" s="47"/>
      <c r="E53" s="140"/>
      <c r="F53" s="48"/>
      <c r="G53" s="49"/>
      <c r="H53" s="48"/>
      <c r="I53" s="48"/>
      <c r="J53" s="48"/>
      <c r="K53" s="50"/>
      <c r="M53" s="58">
        <f>SUM(M51:M52)</f>
        <v>0</v>
      </c>
    </row>
    <row r="54" spans="1:13" ht="18.75" customHeight="1" thickTop="1" x14ac:dyDescent="0.15">
      <c r="A54" s="458" t="s">
        <v>33</v>
      </c>
      <c r="B54" s="459"/>
      <c r="C54" s="52">
        <f>SUM(C31:C53)</f>
        <v>0</v>
      </c>
      <c r="D54" s="51"/>
      <c r="E54" s="60"/>
      <c r="F54" s="61"/>
      <c r="G54" s="62"/>
      <c r="H54" s="61"/>
      <c r="I54" s="61"/>
      <c r="J54" s="61"/>
      <c r="K54" s="213" t="s">
        <v>134</v>
      </c>
      <c r="M54" s="176" t="str">
        <f>IF(M53=C54,"OK","NG")</f>
        <v>OK</v>
      </c>
    </row>
    <row r="55" spans="1:13" ht="18.75" customHeight="1" thickBot="1" x14ac:dyDescent="0.2">
      <c r="A55" s="45" t="s">
        <v>12</v>
      </c>
      <c r="B55" s="3" t="s">
        <v>84</v>
      </c>
      <c r="C55" s="4"/>
      <c r="D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66</v>
      </c>
      <c r="K56" s="428" t="s">
        <v>10</v>
      </c>
      <c r="M56" s="440"/>
    </row>
    <row r="57" spans="1:13" ht="15" customHeight="1" x14ac:dyDescent="0.15">
      <c r="A57" s="424"/>
      <c r="B57" s="425"/>
      <c r="C57" s="425"/>
      <c r="D57" s="425"/>
      <c r="E57" s="425"/>
      <c r="F57" s="447"/>
      <c r="G57" s="229" t="s">
        <v>63</v>
      </c>
      <c r="H57" s="229" t="s">
        <v>1</v>
      </c>
      <c r="I57" s="228" t="s">
        <v>64</v>
      </c>
      <c r="J57" s="449"/>
      <c r="K57" s="429"/>
      <c r="M57" s="440"/>
    </row>
    <row r="58" spans="1:13" ht="22.5" customHeight="1" x14ac:dyDescent="0.15">
      <c r="A58" s="456"/>
      <c r="B58" s="457"/>
      <c r="C58" s="110"/>
      <c r="D58" s="146" t="s">
        <v>16</v>
      </c>
      <c r="E58" s="214"/>
      <c r="F58" s="105"/>
      <c r="G58" s="106"/>
      <c r="H58" s="107"/>
      <c r="I58" s="107"/>
      <c r="J58" s="106"/>
      <c r="K58" s="111"/>
      <c r="M58" s="440"/>
    </row>
    <row r="59" spans="1:13" ht="22.5" customHeight="1" x14ac:dyDescent="0.15">
      <c r="A59" s="419"/>
      <c r="B59" s="420"/>
      <c r="C59" s="10"/>
      <c r="D59" s="13"/>
      <c r="E59" s="140"/>
      <c r="F59" s="28"/>
      <c r="G59" s="25"/>
      <c r="H59" s="26"/>
      <c r="I59" s="26"/>
      <c r="J59" s="29"/>
      <c r="K59" s="30"/>
      <c r="M59" s="440"/>
    </row>
    <row r="60" spans="1:13" ht="22.5" customHeight="1" x14ac:dyDescent="0.15">
      <c r="A60" s="419"/>
      <c r="B60" s="420"/>
      <c r="C60" s="9"/>
      <c r="D60" s="13"/>
      <c r="E60" s="140"/>
      <c r="F60" s="24"/>
      <c r="G60" s="25"/>
      <c r="H60" s="26"/>
      <c r="I60" s="26"/>
      <c r="J60" s="29"/>
      <c r="K60" s="30"/>
      <c r="M60" s="440"/>
    </row>
    <row r="61" spans="1:13" ht="22.5" customHeight="1" x14ac:dyDescent="0.15">
      <c r="A61" s="419"/>
      <c r="B61" s="420"/>
      <c r="C61" s="9"/>
      <c r="D61" s="13"/>
      <c r="E61" s="140"/>
      <c r="F61" s="28"/>
      <c r="G61" s="25"/>
      <c r="H61" s="26"/>
      <c r="I61" s="26"/>
      <c r="J61" s="29"/>
      <c r="K61" s="30"/>
      <c r="M61" s="440"/>
    </row>
    <row r="62" spans="1:13" ht="22.5" customHeight="1" x14ac:dyDescent="0.15">
      <c r="A62" s="419"/>
      <c r="B62" s="420"/>
      <c r="C62" s="9"/>
      <c r="D62" s="53"/>
      <c r="E62" s="140"/>
      <c r="F62" s="57"/>
      <c r="G62" s="25"/>
      <c r="H62" s="26"/>
      <c r="I62" s="26"/>
      <c r="J62" s="29"/>
      <c r="K62" s="30"/>
      <c r="M62" s="440"/>
    </row>
    <row r="63" spans="1:13" ht="22.5" customHeight="1" x14ac:dyDescent="0.15">
      <c r="A63" s="419"/>
      <c r="B63" s="420"/>
      <c r="C63" s="9"/>
      <c r="D63" s="53"/>
      <c r="E63" s="140"/>
      <c r="F63" s="57"/>
      <c r="G63" s="25"/>
      <c r="H63" s="26"/>
      <c r="I63" s="26"/>
      <c r="J63" s="29"/>
      <c r="K63" s="30"/>
      <c r="M63" s="440"/>
    </row>
    <row r="64" spans="1:13" ht="22.5" customHeight="1" x14ac:dyDescent="0.15">
      <c r="A64" s="419"/>
      <c r="B64" s="420"/>
      <c r="C64" s="9"/>
      <c r="D64" s="53"/>
      <c r="E64" s="140"/>
      <c r="F64" s="57"/>
      <c r="G64" s="25"/>
      <c r="H64" s="26"/>
      <c r="I64" s="26"/>
      <c r="J64" s="29"/>
      <c r="K64" s="30"/>
      <c r="M64" s="440"/>
    </row>
    <row r="65" spans="1:13" ht="22.5" customHeight="1" x14ac:dyDescent="0.15">
      <c r="A65" s="419"/>
      <c r="B65" s="420"/>
      <c r="C65" s="9"/>
      <c r="D65" s="53"/>
      <c r="E65" s="140"/>
      <c r="F65" s="57"/>
      <c r="G65" s="25"/>
      <c r="H65" s="26"/>
      <c r="I65" s="26"/>
      <c r="J65" s="29"/>
      <c r="K65" s="30"/>
      <c r="M65" s="440"/>
    </row>
    <row r="66" spans="1:13" ht="22.5" customHeight="1" x14ac:dyDescent="0.15">
      <c r="A66" s="419"/>
      <c r="B66" s="420"/>
      <c r="C66" s="9"/>
      <c r="D66" s="53"/>
      <c r="E66" s="140"/>
      <c r="F66" s="57"/>
      <c r="G66" s="25"/>
      <c r="H66" s="26"/>
      <c r="I66" s="26"/>
      <c r="J66" s="29"/>
      <c r="K66" s="30"/>
      <c r="M66" s="440"/>
    </row>
    <row r="67" spans="1:13" ht="22.5" customHeight="1" x14ac:dyDescent="0.15">
      <c r="A67" s="419"/>
      <c r="B67" s="420"/>
      <c r="C67" s="9"/>
      <c r="D67" s="53"/>
      <c r="E67" s="140"/>
      <c r="F67" s="57"/>
      <c r="G67" s="25"/>
      <c r="H67" s="26"/>
      <c r="I67" s="26"/>
      <c r="J67" s="29"/>
      <c r="K67" s="30"/>
    </row>
    <row r="68" spans="1:13" ht="22.5" customHeight="1" x14ac:dyDescent="0.15">
      <c r="A68" s="419"/>
      <c r="B68" s="420"/>
      <c r="C68" s="9"/>
      <c r="D68" s="53"/>
      <c r="E68" s="140"/>
      <c r="F68" s="57"/>
      <c r="G68" s="25"/>
      <c r="H68" s="26"/>
      <c r="I68" s="26"/>
      <c r="J68" s="29"/>
      <c r="K68" s="30"/>
    </row>
    <row r="69" spans="1:13" ht="22.5" customHeight="1" x14ac:dyDescent="0.15">
      <c r="A69" s="419"/>
      <c r="B69" s="420"/>
      <c r="C69" s="9"/>
      <c r="D69" s="53"/>
      <c r="E69" s="140"/>
      <c r="F69" s="57"/>
      <c r="G69" s="25"/>
      <c r="H69" s="26"/>
      <c r="I69" s="26"/>
      <c r="J69" s="29"/>
      <c r="K69" s="30"/>
    </row>
    <row r="70" spans="1:13" ht="22.5" customHeight="1" x14ac:dyDescent="0.15">
      <c r="A70" s="419"/>
      <c r="B70" s="420"/>
      <c r="C70" s="9"/>
      <c r="D70" s="53"/>
      <c r="E70" s="140"/>
      <c r="F70" s="57"/>
      <c r="G70" s="25"/>
      <c r="H70" s="26"/>
      <c r="I70" s="26"/>
      <c r="J70" s="29"/>
      <c r="K70" s="30"/>
    </row>
    <row r="71" spans="1:13" ht="22.5" customHeight="1" x14ac:dyDescent="0.15">
      <c r="A71" s="419"/>
      <c r="B71" s="420"/>
      <c r="C71" s="9"/>
      <c r="D71" s="13"/>
      <c r="E71" s="140"/>
      <c r="F71" s="29"/>
      <c r="G71" s="25"/>
      <c r="H71" s="26"/>
      <c r="I71" s="26"/>
      <c r="J71" s="29"/>
      <c r="K71" s="30"/>
    </row>
    <row r="72" spans="1:13" ht="22.5" customHeight="1" x14ac:dyDescent="0.15">
      <c r="A72" s="419"/>
      <c r="B72" s="420"/>
      <c r="C72" s="9"/>
      <c r="D72" s="13"/>
      <c r="E72" s="140"/>
      <c r="F72" s="26"/>
      <c r="G72" s="25"/>
      <c r="H72" s="26"/>
      <c r="I72" s="26"/>
      <c r="J72" s="29"/>
      <c r="K72" s="30"/>
    </row>
    <row r="73" spans="1:13" ht="22.5" customHeight="1" x14ac:dyDescent="0.15">
      <c r="A73" s="419"/>
      <c r="B73" s="420"/>
      <c r="C73" s="9"/>
      <c r="D73" s="13"/>
      <c r="E73" s="140"/>
      <c r="F73" s="29"/>
      <c r="G73" s="25"/>
      <c r="H73" s="26"/>
      <c r="I73" s="26"/>
      <c r="J73" s="29"/>
      <c r="K73" s="30"/>
    </row>
    <row r="74" spans="1:13" ht="22.5" customHeight="1" x14ac:dyDescent="0.15">
      <c r="A74" s="419"/>
      <c r="B74" s="420"/>
      <c r="C74" s="9"/>
      <c r="D74" s="13"/>
      <c r="E74" s="140"/>
      <c r="F74" s="26"/>
      <c r="G74" s="25"/>
      <c r="H74" s="26"/>
      <c r="I74" s="26"/>
      <c r="J74" s="29"/>
      <c r="K74" s="30"/>
    </row>
    <row r="75" spans="1:13" ht="22.5" customHeight="1" x14ac:dyDescent="0.15">
      <c r="A75" s="419"/>
      <c r="B75" s="420"/>
      <c r="C75" s="9"/>
      <c r="D75" s="13"/>
      <c r="E75" s="140"/>
      <c r="F75" s="28"/>
      <c r="G75" s="25"/>
      <c r="H75" s="31"/>
      <c r="I75" s="31"/>
      <c r="J75" s="32"/>
      <c r="K75" s="30"/>
    </row>
    <row r="76" spans="1:13" ht="22.5" customHeight="1" x14ac:dyDescent="0.15">
      <c r="A76" s="419"/>
      <c r="B76" s="420"/>
      <c r="C76" s="9"/>
      <c r="D76" s="13"/>
      <c r="E76" s="140"/>
      <c r="F76" s="28"/>
      <c r="G76" s="25"/>
      <c r="H76" s="26"/>
      <c r="I76" s="29"/>
      <c r="J76" s="29"/>
      <c r="K76" s="30"/>
    </row>
    <row r="77" spans="1:13" ht="22.5" customHeight="1" x14ac:dyDescent="0.15">
      <c r="A77" s="419"/>
      <c r="B77" s="420"/>
      <c r="C77" s="10"/>
      <c r="D77" s="13"/>
      <c r="E77" s="140"/>
      <c r="F77" s="29"/>
      <c r="G77" s="25"/>
      <c r="H77" s="29"/>
      <c r="I77" s="29"/>
      <c r="J77" s="29"/>
      <c r="K77" s="30"/>
    </row>
    <row r="78" spans="1:13" ht="22.5" customHeight="1" x14ac:dyDescent="0.15">
      <c r="A78" s="419"/>
      <c r="B78" s="420"/>
      <c r="C78" s="9"/>
      <c r="D78" s="13"/>
      <c r="E78" s="140"/>
      <c r="F78" s="24"/>
      <c r="G78" s="25"/>
      <c r="H78" s="26"/>
      <c r="I78" s="26"/>
      <c r="J78" s="29"/>
      <c r="K78" s="39"/>
      <c r="M78" s="58">
        <f>SUMIF(E58:E80,"立候補準備",C58:C80)</f>
        <v>0</v>
      </c>
    </row>
    <row r="79" spans="1:13" ht="22.5" customHeight="1" x14ac:dyDescent="0.15">
      <c r="A79" s="419"/>
      <c r="B79" s="420"/>
      <c r="C79" s="10"/>
      <c r="D79" s="13"/>
      <c r="E79" s="140"/>
      <c r="F79" s="24"/>
      <c r="G79" s="25"/>
      <c r="H79" s="26"/>
      <c r="I79" s="26"/>
      <c r="J79" s="29"/>
      <c r="K79" s="39"/>
      <c r="M79" s="58">
        <f>SUMIF(E58:E80,"選 挙 運 動",C58:C80)</f>
        <v>0</v>
      </c>
    </row>
    <row r="80" spans="1:13" ht="22.5" customHeight="1" thickBot="1" x14ac:dyDescent="0.2">
      <c r="A80" s="419"/>
      <c r="B80" s="420"/>
      <c r="C80" s="46"/>
      <c r="D80" s="47"/>
      <c r="E80" s="140"/>
      <c r="F80" s="48"/>
      <c r="G80" s="49"/>
      <c r="H80" s="48"/>
      <c r="I80" s="48"/>
      <c r="J80" s="48"/>
      <c r="K80" s="50"/>
      <c r="M80" s="58">
        <f>SUM(M78:M79)</f>
        <v>0</v>
      </c>
    </row>
    <row r="81" spans="1:13" ht="18.75" customHeight="1" thickTop="1" x14ac:dyDescent="0.15">
      <c r="A81" s="458" t="s">
        <v>33</v>
      </c>
      <c r="B81" s="459"/>
      <c r="C81" s="52">
        <f>SUM(C58:C80)</f>
        <v>0</v>
      </c>
      <c r="D81" s="51"/>
      <c r="E81" s="60"/>
      <c r="F81" s="61"/>
      <c r="G81" s="62"/>
      <c r="H81" s="61"/>
      <c r="I81" s="61"/>
      <c r="J81" s="61"/>
      <c r="K81" s="213" t="s">
        <v>134</v>
      </c>
      <c r="M81" s="176" t="str">
        <f>IF(M80=C81,"OK","NG")</f>
        <v>OK</v>
      </c>
    </row>
    <row r="82" spans="1:13" ht="18.75" customHeight="1" thickBot="1" x14ac:dyDescent="0.2">
      <c r="A82" s="45" t="s">
        <v>12</v>
      </c>
      <c r="B82" s="3" t="s">
        <v>84</v>
      </c>
      <c r="C82" s="4"/>
      <c r="D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66</v>
      </c>
      <c r="K83" s="428" t="s">
        <v>10</v>
      </c>
      <c r="M83" s="440"/>
    </row>
    <row r="84" spans="1:13" ht="15" customHeight="1" x14ac:dyDescent="0.15">
      <c r="A84" s="424"/>
      <c r="B84" s="425"/>
      <c r="C84" s="425"/>
      <c r="D84" s="425"/>
      <c r="E84" s="425"/>
      <c r="F84" s="447"/>
      <c r="G84" s="229" t="s">
        <v>63</v>
      </c>
      <c r="H84" s="229" t="s">
        <v>1</v>
      </c>
      <c r="I84" s="228" t="s">
        <v>64</v>
      </c>
      <c r="J84" s="449"/>
      <c r="K84" s="429"/>
      <c r="M84" s="440"/>
    </row>
    <row r="85" spans="1:13" ht="22.5" customHeight="1" x14ac:dyDescent="0.15">
      <c r="A85" s="456"/>
      <c r="B85" s="457"/>
      <c r="C85" s="110"/>
      <c r="D85" s="146" t="s">
        <v>16</v>
      </c>
      <c r="E85" s="214"/>
      <c r="F85" s="105"/>
      <c r="G85" s="106"/>
      <c r="H85" s="107"/>
      <c r="I85" s="107"/>
      <c r="J85" s="106"/>
      <c r="K85" s="111"/>
      <c r="M85" s="440"/>
    </row>
    <row r="86" spans="1:13" ht="22.5" customHeight="1" x14ac:dyDescent="0.15">
      <c r="A86" s="419"/>
      <c r="B86" s="420"/>
      <c r="C86" s="10"/>
      <c r="D86" s="13"/>
      <c r="E86" s="140"/>
      <c r="F86" s="28"/>
      <c r="G86" s="25"/>
      <c r="H86" s="26"/>
      <c r="I86" s="26"/>
      <c r="J86" s="29"/>
      <c r="K86" s="30"/>
      <c r="M86" s="440"/>
    </row>
    <row r="87" spans="1:13" ht="22.5" customHeight="1" x14ac:dyDescent="0.15">
      <c r="A87" s="419"/>
      <c r="B87" s="420"/>
      <c r="C87" s="9"/>
      <c r="D87" s="13"/>
      <c r="E87" s="140"/>
      <c r="F87" s="24"/>
      <c r="G87" s="25"/>
      <c r="H87" s="26"/>
      <c r="I87" s="26"/>
      <c r="J87" s="29"/>
      <c r="K87" s="30"/>
      <c r="M87" s="440"/>
    </row>
    <row r="88" spans="1:13" ht="22.5" customHeight="1" x14ac:dyDescent="0.15">
      <c r="A88" s="419"/>
      <c r="B88" s="420"/>
      <c r="C88" s="9"/>
      <c r="D88" s="13"/>
      <c r="E88" s="140"/>
      <c r="F88" s="28"/>
      <c r="G88" s="25"/>
      <c r="H88" s="26"/>
      <c r="I88" s="26"/>
      <c r="J88" s="29"/>
      <c r="K88" s="30"/>
      <c r="M88" s="440"/>
    </row>
    <row r="89" spans="1:13" ht="22.5" customHeight="1" x14ac:dyDescent="0.15">
      <c r="A89" s="419"/>
      <c r="B89" s="420"/>
      <c r="C89" s="9"/>
      <c r="D89" s="53"/>
      <c r="E89" s="140"/>
      <c r="F89" s="57"/>
      <c r="G89" s="25"/>
      <c r="H89" s="26"/>
      <c r="I89" s="26"/>
      <c r="J89" s="29"/>
      <c r="K89" s="30"/>
      <c r="M89" s="440"/>
    </row>
    <row r="90" spans="1:13" ht="22.5" customHeight="1" x14ac:dyDescent="0.15">
      <c r="A90" s="419"/>
      <c r="B90" s="420"/>
      <c r="C90" s="9"/>
      <c r="D90" s="53"/>
      <c r="E90" s="140"/>
      <c r="F90" s="57"/>
      <c r="G90" s="25"/>
      <c r="H90" s="26"/>
      <c r="I90" s="26"/>
      <c r="J90" s="29"/>
      <c r="K90" s="30"/>
      <c r="M90" s="440"/>
    </row>
    <row r="91" spans="1:13" ht="22.5" customHeight="1" x14ac:dyDescent="0.15">
      <c r="A91" s="419"/>
      <c r="B91" s="420"/>
      <c r="C91" s="9"/>
      <c r="D91" s="53"/>
      <c r="E91" s="140"/>
      <c r="F91" s="57"/>
      <c r="G91" s="25"/>
      <c r="H91" s="26"/>
      <c r="I91" s="26"/>
      <c r="J91" s="29"/>
      <c r="K91" s="30"/>
      <c r="M91" s="440"/>
    </row>
    <row r="92" spans="1:13" ht="22.5" customHeight="1" x14ac:dyDescent="0.15">
      <c r="A92" s="419"/>
      <c r="B92" s="420"/>
      <c r="C92" s="9"/>
      <c r="D92" s="53"/>
      <c r="E92" s="140"/>
      <c r="F92" s="57"/>
      <c r="G92" s="25"/>
      <c r="H92" s="26"/>
      <c r="I92" s="26"/>
      <c r="J92" s="29"/>
      <c r="K92" s="30"/>
      <c r="M92" s="440"/>
    </row>
    <row r="93" spans="1:13" ht="22.5" customHeight="1" x14ac:dyDescent="0.15">
      <c r="A93" s="419"/>
      <c r="B93" s="420"/>
      <c r="C93" s="9"/>
      <c r="D93" s="53"/>
      <c r="E93" s="140"/>
      <c r="F93" s="57"/>
      <c r="G93" s="25"/>
      <c r="H93" s="26"/>
      <c r="I93" s="26"/>
      <c r="J93" s="29"/>
      <c r="K93" s="30"/>
      <c r="M93" s="440"/>
    </row>
    <row r="94" spans="1:13" ht="22.5" customHeight="1" x14ac:dyDescent="0.15">
      <c r="A94" s="419"/>
      <c r="B94" s="420"/>
      <c r="C94" s="9"/>
      <c r="D94" s="53"/>
      <c r="E94" s="140"/>
      <c r="F94" s="57"/>
      <c r="G94" s="25"/>
      <c r="H94" s="26"/>
      <c r="I94" s="26"/>
      <c r="J94" s="29"/>
      <c r="K94" s="30"/>
    </row>
    <row r="95" spans="1:13" ht="22.5" customHeight="1" x14ac:dyDescent="0.15">
      <c r="A95" s="419"/>
      <c r="B95" s="420"/>
      <c r="C95" s="9"/>
      <c r="D95" s="53"/>
      <c r="E95" s="140"/>
      <c r="F95" s="57"/>
      <c r="G95" s="25"/>
      <c r="H95" s="26"/>
      <c r="I95" s="26"/>
      <c r="J95" s="29"/>
      <c r="K95" s="30"/>
    </row>
    <row r="96" spans="1:13" ht="22.5" customHeight="1" x14ac:dyDescent="0.15">
      <c r="A96" s="419"/>
      <c r="B96" s="420"/>
      <c r="C96" s="9"/>
      <c r="D96" s="53"/>
      <c r="E96" s="140"/>
      <c r="F96" s="57"/>
      <c r="G96" s="25"/>
      <c r="H96" s="26"/>
      <c r="I96" s="26"/>
      <c r="J96" s="29"/>
      <c r="K96" s="30"/>
    </row>
    <row r="97" spans="1:13" ht="22.5" customHeight="1" x14ac:dyDescent="0.15">
      <c r="A97" s="419"/>
      <c r="B97" s="420"/>
      <c r="C97" s="9"/>
      <c r="D97" s="53"/>
      <c r="E97" s="140"/>
      <c r="F97" s="57"/>
      <c r="G97" s="25"/>
      <c r="H97" s="26"/>
      <c r="I97" s="26"/>
      <c r="J97" s="29"/>
      <c r="K97" s="30"/>
    </row>
    <row r="98" spans="1:13" ht="22.5" customHeight="1" x14ac:dyDescent="0.15">
      <c r="A98" s="419"/>
      <c r="B98" s="420"/>
      <c r="C98" s="9"/>
      <c r="D98" s="13"/>
      <c r="E98" s="140"/>
      <c r="F98" s="29"/>
      <c r="G98" s="25"/>
      <c r="H98" s="26"/>
      <c r="I98" s="26"/>
      <c r="J98" s="29"/>
      <c r="K98" s="30"/>
    </row>
    <row r="99" spans="1:13" ht="22.5" customHeight="1" x14ac:dyDescent="0.15">
      <c r="A99" s="419"/>
      <c r="B99" s="420"/>
      <c r="C99" s="9"/>
      <c r="D99" s="13"/>
      <c r="E99" s="140"/>
      <c r="F99" s="26"/>
      <c r="G99" s="25"/>
      <c r="H99" s="26"/>
      <c r="I99" s="26"/>
      <c r="J99" s="29"/>
      <c r="K99" s="30"/>
    </row>
    <row r="100" spans="1:13" ht="22.5" customHeight="1" x14ac:dyDescent="0.15">
      <c r="A100" s="419"/>
      <c r="B100" s="420"/>
      <c r="C100" s="9"/>
      <c r="D100" s="13"/>
      <c r="E100" s="140"/>
      <c r="F100" s="29"/>
      <c r="G100" s="25"/>
      <c r="H100" s="26"/>
      <c r="I100" s="26"/>
      <c r="J100" s="29"/>
      <c r="K100" s="30"/>
    </row>
    <row r="101" spans="1:13" ht="22.5" customHeight="1" x14ac:dyDescent="0.15">
      <c r="A101" s="419"/>
      <c r="B101" s="420"/>
      <c r="C101" s="9"/>
      <c r="D101" s="13"/>
      <c r="E101" s="140"/>
      <c r="F101" s="26"/>
      <c r="G101" s="25"/>
      <c r="H101" s="26"/>
      <c r="I101" s="26"/>
      <c r="J101" s="29"/>
      <c r="K101" s="30"/>
    </row>
    <row r="102" spans="1:13" ht="22.5" customHeight="1" x14ac:dyDescent="0.15">
      <c r="A102" s="419"/>
      <c r="B102" s="420"/>
      <c r="C102" s="9"/>
      <c r="D102" s="13"/>
      <c r="E102" s="140"/>
      <c r="F102" s="28"/>
      <c r="G102" s="25"/>
      <c r="H102" s="31"/>
      <c r="I102" s="31"/>
      <c r="J102" s="32"/>
      <c r="K102" s="30"/>
    </row>
    <row r="103" spans="1:13" ht="22.5" customHeight="1" x14ac:dyDescent="0.15">
      <c r="A103" s="419"/>
      <c r="B103" s="420"/>
      <c r="C103" s="9"/>
      <c r="D103" s="13"/>
      <c r="E103" s="140"/>
      <c r="F103" s="28"/>
      <c r="G103" s="25"/>
      <c r="H103" s="26"/>
      <c r="I103" s="29"/>
      <c r="J103" s="29"/>
      <c r="K103" s="30"/>
    </row>
    <row r="104" spans="1:13" ht="22.5" customHeight="1" x14ac:dyDescent="0.15">
      <c r="A104" s="419"/>
      <c r="B104" s="420"/>
      <c r="C104" s="10"/>
      <c r="D104" s="13"/>
      <c r="E104" s="140"/>
      <c r="F104" s="29"/>
      <c r="G104" s="25"/>
      <c r="H104" s="29"/>
      <c r="I104" s="29"/>
      <c r="J104" s="29"/>
      <c r="K104" s="30"/>
    </row>
    <row r="105" spans="1:13" ht="22.5" customHeight="1" x14ac:dyDescent="0.15">
      <c r="A105" s="419"/>
      <c r="B105" s="420"/>
      <c r="C105" s="9"/>
      <c r="D105" s="13"/>
      <c r="E105" s="140"/>
      <c r="F105" s="24"/>
      <c r="G105" s="25"/>
      <c r="H105" s="26"/>
      <c r="I105" s="26"/>
      <c r="J105" s="29"/>
      <c r="K105" s="39"/>
      <c r="M105" s="58">
        <f>SUMIF(E85:E107,"立候補準備",C85:C107)</f>
        <v>0</v>
      </c>
    </row>
    <row r="106" spans="1:13" ht="22.5" customHeight="1" x14ac:dyDescent="0.15">
      <c r="A106" s="419"/>
      <c r="B106" s="420"/>
      <c r="C106" s="10"/>
      <c r="D106" s="13"/>
      <c r="E106" s="140"/>
      <c r="F106" s="24"/>
      <c r="G106" s="25"/>
      <c r="H106" s="26"/>
      <c r="I106" s="26"/>
      <c r="J106" s="29"/>
      <c r="K106" s="39"/>
      <c r="M106" s="58">
        <f>SUMIF(E85:E107,"選 挙 運 動",C85:C107)</f>
        <v>0</v>
      </c>
    </row>
    <row r="107" spans="1:13" ht="22.5" customHeight="1" thickBot="1" x14ac:dyDescent="0.2">
      <c r="A107" s="419"/>
      <c r="B107" s="420"/>
      <c r="C107" s="46"/>
      <c r="D107" s="47"/>
      <c r="E107" s="140"/>
      <c r="F107" s="48"/>
      <c r="G107" s="49"/>
      <c r="H107" s="48"/>
      <c r="I107" s="48"/>
      <c r="J107" s="48"/>
      <c r="K107" s="50"/>
      <c r="M107" s="58">
        <f>SUM(M105:M106)</f>
        <v>0</v>
      </c>
    </row>
    <row r="108" spans="1:13" ht="18.75" customHeight="1" thickTop="1" x14ac:dyDescent="0.15">
      <c r="A108" s="458" t="s">
        <v>33</v>
      </c>
      <c r="B108" s="459"/>
      <c r="C108" s="52">
        <f>SUM(C85:C107)</f>
        <v>0</v>
      </c>
      <c r="D108" s="51"/>
      <c r="E108" s="60"/>
      <c r="F108" s="61"/>
      <c r="G108" s="62"/>
      <c r="H108" s="61"/>
      <c r="I108" s="61"/>
      <c r="J108" s="61"/>
      <c r="K108" s="213" t="s">
        <v>134</v>
      </c>
      <c r="M108" s="176" t="str">
        <f>IF(M107=C108,"OK","NG")</f>
        <v>OK</v>
      </c>
    </row>
  </sheetData>
  <mergeCells count="128">
    <mergeCell ref="A106:B106"/>
    <mergeCell ref="A107:B107"/>
    <mergeCell ref="A108:B108"/>
    <mergeCell ref="A101:B101"/>
    <mergeCell ref="A102:B102"/>
    <mergeCell ref="A103:B103"/>
    <mergeCell ref="A104:B104"/>
    <mergeCell ref="A105:B105"/>
    <mergeCell ref="A96:B96"/>
    <mergeCell ref="A97:B97"/>
    <mergeCell ref="A98:B98"/>
    <mergeCell ref="A99:B99"/>
    <mergeCell ref="A100:B100"/>
    <mergeCell ref="A91:B91"/>
    <mergeCell ref="A92:B92"/>
    <mergeCell ref="A93:B93"/>
    <mergeCell ref="A94:B94"/>
    <mergeCell ref="A95:B95"/>
    <mergeCell ref="A80:B80"/>
    <mergeCell ref="A81:B81"/>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75:B75"/>
    <mergeCell ref="A76:B76"/>
    <mergeCell ref="A77:B77"/>
    <mergeCell ref="A78:B78"/>
    <mergeCell ref="A79:B79"/>
    <mergeCell ref="A70:B70"/>
    <mergeCell ref="A71:B71"/>
    <mergeCell ref="A72:B72"/>
    <mergeCell ref="A73:B73"/>
    <mergeCell ref="A74:B74"/>
    <mergeCell ref="A65:B65"/>
    <mergeCell ref="A66:B66"/>
    <mergeCell ref="A67:B67"/>
    <mergeCell ref="A68:B68"/>
    <mergeCell ref="A69:B69"/>
    <mergeCell ref="A54:B54"/>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38:B38"/>
    <mergeCell ref="A16:B16"/>
    <mergeCell ref="A26:B26"/>
    <mergeCell ref="A27:B27"/>
    <mergeCell ref="A25:B25"/>
    <mergeCell ref="A8:B8"/>
    <mergeCell ref="A9:B9"/>
    <mergeCell ref="A10:B10"/>
    <mergeCell ref="A15:B15"/>
    <mergeCell ref="A24:B24"/>
    <mergeCell ref="A22:B22"/>
    <mergeCell ref="A23:B23"/>
    <mergeCell ref="A17:B17"/>
    <mergeCell ref="A18:B18"/>
    <mergeCell ref="A19:B19"/>
    <mergeCell ref="A20:B20"/>
    <mergeCell ref="A21:B21"/>
    <mergeCell ref="M1:M12"/>
    <mergeCell ref="A11:B11"/>
    <mergeCell ref="A12:B12"/>
    <mergeCell ref="A13:B13"/>
    <mergeCell ref="A14:B14"/>
    <mergeCell ref="K2:K3"/>
    <mergeCell ref="A4:B4"/>
    <mergeCell ref="A5:B5"/>
    <mergeCell ref="A6:B6"/>
    <mergeCell ref="G2:I2"/>
    <mergeCell ref="J2:J3"/>
    <mergeCell ref="A7:B7"/>
    <mergeCell ref="A2:B3"/>
    <mergeCell ref="C2:D3"/>
    <mergeCell ref="E2:E3"/>
    <mergeCell ref="F2:F3"/>
  </mergeCells>
  <phoneticPr fontId="2"/>
  <dataValidations count="1">
    <dataValidation type="list" allowBlank="1" showInputMessage="1" showErrorMessage="1" sqref="E4:E26 E31:E53 E58:E80 E85:E107" xr:uid="{00000000-0002-0000-0B00-000000000000}">
      <formula1>$N$25:$N$26</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0" man="1"/>
    <brk id="54" max="10" man="1"/>
    <brk id="81" max="10" man="1"/>
  </row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N135"/>
  <sheetViews>
    <sheetView view="pageBreakPreview" zoomScaleNormal="100" zoomScaleSheetLayoutView="100" workbookViewId="0">
      <pane ySplit="3" topLeftCell="A4" activePane="bottomLeft" state="frozen"/>
      <selection pane="bottomLeft" activeCell="U6" sqref="U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45" t="s">
        <v>12</v>
      </c>
      <c r="B1" s="3" t="s">
        <v>51</v>
      </c>
      <c r="C1" s="4"/>
      <c r="D1" s="2"/>
      <c r="F1" s="2"/>
      <c r="G1" s="2"/>
      <c r="K1" s="167" t="s">
        <v>109</v>
      </c>
      <c r="M1" s="440" t="s">
        <v>86</v>
      </c>
    </row>
    <row r="2" spans="1:13" ht="15" customHeight="1" x14ac:dyDescent="0.15">
      <c r="A2" s="422" t="s">
        <v>0</v>
      </c>
      <c r="B2" s="423"/>
      <c r="C2" s="426" t="s">
        <v>31</v>
      </c>
      <c r="D2" s="423"/>
      <c r="E2" s="423" t="s">
        <v>13</v>
      </c>
      <c r="F2" s="446" t="s">
        <v>4</v>
      </c>
      <c r="G2" s="423" t="s">
        <v>14</v>
      </c>
      <c r="H2" s="423"/>
      <c r="I2" s="423"/>
      <c r="J2" s="448" t="s">
        <v>66</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73"/>
      <c r="B4" s="474"/>
      <c r="C4" s="381"/>
      <c r="D4" s="317" t="s">
        <v>16</v>
      </c>
      <c r="E4" s="318"/>
      <c r="F4" s="343"/>
      <c r="G4" s="339"/>
      <c r="H4" s="343"/>
      <c r="I4" s="343"/>
      <c r="J4" s="343"/>
      <c r="K4" s="364"/>
      <c r="M4" s="440"/>
    </row>
    <row r="5" spans="1:13" ht="22.5" customHeight="1" x14ac:dyDescent="0.15">
      <c r="A5" s="472"/>
      <c r="B5" s="471"/>
      <c r="C5" s="293"/>
      <c r="D5" s="321"/>
      <c r="E5" s="318"/>
      <c r="F5" s="338"/>
      <c r="G5" s="339"/>
      <c r="H5" s="340"/>
      <c r="I5" s="340"/>
      <c r="J5" s="339"/>
      <c r="K5" s="373"/>
      <c r="M5" s="440"/>
    </row>
    <row r="6" spans="1:13" ht="22.5" customHeight="1" x14ac:dyDescent="0.15">
      <c r="A6" s="472"/>
      <c r="B6" s="471"/>
      <c r="C6" s="294"/>
      <c r="D6" s="321"/>
      <c r="E6" s="318"/>
      <c r="F6" s="341"/>
      <c r="G6" s="339"/>
      <c r="H6" s="340"/>
      <c r="I6" s="340"/>
      <c r="J6" s="343"/>
      <c r="K6" s="364"/>
      <c r="M6" s="440"/>
    </row>
    <row r="7" spans="1:13" ht="22.5" customHeight="1" x14ac:dyDescent="0.15">
      <c r="A7" s="472"/>
      <c r="B7" s="471"/>
      <c r="C7" s="293"/>
      <c r="D7" s="321"/>
      <c r="E7" s="318"/>
      <c r="F7" s="338"/>
      <c r="G7" s="339"/>
      <c r="H7" s="340"/>
      <c r="I7" s="340"/>
      <c r="J7" s="343"/>
      <c r="K7" s="364"/>
      <c r="M7" s="440"/>
    </row>
    <row r="8" spans="1:13" ht="22.5" customHeight="1" x14ac:dyDescent="0.15">
      <c r="A8" s="470"/>
      <c r="B8" s="471"/>
      <c r="C8" s="293"/>
      <c r="D8" s="321"/>
      <c r="E8" s="318"/>
      <c r="F8" s="341"/>
      <c r="G8" s="339"/>
      <c r="H8" s="340"/>
      <c r="I8" s="340"/>
      <c r="J8" s="343"/>
      <c r="K8" s="364"/>
      <c r="M8" s="440"/>
    </row>
    <row r="9" spans="1:13" ht="22.5" customHeight="1" x14ac:dyDescent="0.15">
      <c r="A9" s="470"/>
      <c r="B9" s="471"/>
      <c r="C9" s="293"/>
      <c r="D9" s="324"/>
      <c r="E9" s="318"/>
      <c r="F9" s="342"/>
      <c r="G9" s="339"/>
      <c r="H9" s="340"/>
      <c r="I9" s="340"/>
      <c r="J9" s="343"/>
      <c r="K9" s="364"/>
      <c r="M9" s="440"/>
    </row>
    <row r="10" spans="1:13" ht="22.5" customHeight="1" x14ac:dyDescent="0.15">
      <c r="A10" s="470"/>
      <c r="B10" s="471"/>
      <c r="C10" s="293"/>
      <c r="D10" s="321"/>
      <c r="E10" s="318"/>
      <c r="F10" s="343"/>
      <c r="G10" s="339"/>
      <c r="H10" s="340"/>
      <c r="I10" s="340"/>
      <c r="J10" s="343"/>
      <c r="K10" s="364"/>
      <c r="M10" s="440"/>
    </row>
    <row r="11" spans="1:13" ht="22.5" customHeight="1" x14ac:dyDescent="0.15">
      <c r="A11" s="470"/>
      <c r="B11" s="471"/>
      <c r="C11" s="293"/>
      <c r="D11" s="321"/>
      <c r="E11" s="318"/>
      <c r="F11" s="340"/>
      <c r="G11" s="339"/>
      <c r="H11" s="340"/>
      <c r="I11" s="340"/>
      <c r="J11" s="343"/>
      <c r="K11" s="364"/>
      <c r="M11" s="440"/>
    </row>
    <row r="12" spans="1:13" ht="22.5" customHeight="1" x14ac:dyDescent="0.15">
      <c r="A12" s="470"/>
      <c r="B12" s="471"/>
      <c r="C12" s="293"/>
      <c r="D12" s="321"/>
      <c r="E12" s="318"/>
      <c r="F12" s="343"/>
      <c r="G12" s="339"/>
      <c r="H12" s="340"/>
      <c r="I12" s="340"/>
      <c r="J12" s="343"/>
      <c r="K12" s="364"/>
      <c r="M12" s="440"/>
    </row>
    <row r="13" spans="1:13" ht="22.5" customHeight="1" x14ac:dyDescent="0.15">
      <c r="A13" s="470"/>
      <c r="B13" s="471"/>
      <c r="C13" s="293"/>
      <c r="D13" s="321"/>
      <c r="E13" s="318"/>
      <c r="F13" s="340"/>
      <c r="G13" s="339"/>
      <c r="H13" s="340"/>
      <c r="I13" s="340"/>
      <c r="J13" s="343"/>
      <c r="K13" s="364"/>
    </row>
    <row r="14" spans="1:13" ht="22.5" customHeight="1" x14ac:dyDescent="0.15">
      <c r="A14" s="472"/>
      <c r="B14" s="471"/>
      <c r="C14" s="293"/>
      <c r="D14" s="321"/>
      <c r="E14" s="318"/>
      <c r="F14" s="341"/>
      <c r="G14" s="339"/>
      <c r="H14" s="344"/>
      <c r="I14" s="344"/>
      <c r="J14" s="365"/>
      <c r="K14" s="364"/>
    </row>
    <row r="15" spans="1:13" ht="22.5" customHeight="1" x14ac:dyDescent="0.15">
      <c r="A15" s="472"/>
      <c r="B15" s="475"/>
      <c r="C15" s="293"/>
      <c r="D15" s="321"/>
      <c r="E15" s="318"/>
      <c r="F15" s="341"/>
      <c r="G15" s="339"/>
      <c r="H15" s="340"/>
      <c r="I15" s="343"/>
      <c r="J15" s="343"/>
      <c r="K15" s="364"/>
    </row>
    <row r="16" spans="1:13" ht="22.5" customHeight="1" x14ac:dyDescent="0.15">
      <c r="A16" s="472"/>
      <c r="B16" s="475"/>
      <c r="C16" s="293"/>
      <c r="D16" s="321"/>
      <c r="E16" s="318"/>
      <c r="F16" s="339"/>
      <c r="G16" s="339"/>
      <c r="H16" s="344"/>
      <c r="I16" s="343"/>
      <c r="J16" s="343"/>
      <c r="K16" s="364"/>
    </row>
    <row r="17" spans="1:14" ht="22.5" customHeight="1" x14ac:dyDescent="0.15">
      <c r="A17" s="476"/>
      <c r="B17" s="477"/>
      <c r="C17" s="295"/>
      <c r="D17" s="326"/>
      <c r="E17" s="318"/>
      <c r="F17" s="375"/>
      <c r="G17" s="374"/>
      <c r="H17" s="375"/>
      <c r="I17" s="375"/>
      <c r="J17" s="376"/>
      <c r="K17" s="377"/>
    </row>
    <row r="18" spans="1:14" ht="22.5" customHeight="1" x14ac:dyDescent="0.15">
      <c r="A18" s="476"/>
      <c r="B18" s="477"/>
      <c r="C18" s="295"/>
      <c r="D18" s="326"/>
      <c r="E18" s="318"/>
      <c r="F18" s="382"/>
      <c r="G18" s="378"/>
      <c r="H18" s="378"/>
      <c r="I18" s="375"/>
      <c r="J18" s="376"/>
      <c r="K18" s="377"/>
    </row>
    <row r="19" spans="1:14" ht="22.5" customHeight="1" x14ac:dyDescent="0.15">
      <c r="A19" s="470"/>
      <c r="B19" s="471"/>
      <c r="C19" s="294"/>
      <c r="D19" s="321"/>
      <c r="E19" s="318"/>
      <c r="F19" s="338"/>
      <c r="G19" s="339"/>
      <c r="H19" s="340"/>
      <c r="I19" s="343"/>
      <c r="J19" s="343"/>
      <c r="K19" s="364"/>
    </row>
    <row r="20" spans="1:14" ht="22.5" customHeight="1" x14ac:dyDescent="0.15">
      <c r="A20" s="470"/>
      <c r="B20" s="471"/>
      <c r="C20" s="294"/>
      <c r="D20" s="321"/>
      <c r="E20" s="318"/>
      <c r="F20" s="343"/>
      <c r="G20" s="339"/>
      <c r="H20" s="343"/>
      <c r="I20" s="343"/>
      <c r="J20" s="343"/>
      <c r="K20" s="364"/>
    </row>
    <row r="21" spans="1:14" ht="22.5" customHeight="1" x14ac:dyDescent="0.15">
      <c r="A21" s="472"/>
      <c r="B21" s="471"/>
      <c r="C21" s="293"/>
      <c r="D21" s="321"/>
      <c r="E21" s="318"/>
      <c r="F21" s="338"/>
      <c r="G21" s="344"/>
      <c r="H21" s="344"/>
      <c r="I21" s="343"/>
      <c r="J21" s="343"/>
      <c r="K21" s="364"/>
    </row>
    <row r="22" spans="1:14" ht="22.5" customHeight="1" x14ac:dyDescent="0.15">
      <c r="A22" s="470"/>
      <c r="B22" s="471"/>
      <c r="C22" s="293"/>
      <c r="D22" s="321"/>
      <c r="E22" s="318"/>
      <c r="F22" s="338"/>
      <c r="G22" s="339"/>
      <c r="H22" s="340"/>
      <c r="I22" s="343"/>
      <c r="J22" s="343"/>
      <c r="K22" s="364"/>
    </row>
    <row r="23" spans="1:14" ht="22.5" customHeight="1" x14ac:dyDescent="0.15">
      <c r="A23" s="470"/>
      <c r="B23" s="471"/>
      <c r="C23" s="293"/>
      <c r="D23" s="321"/>
      <c r="E23" s="318"/>
      <c r="F23" s="338"/>
      <c r="G23" s="339"/>
      <c r="H23" s="340"/>
      <c r="I23" s="343"/>
      <c r="J23" s="343"/>
      <c r="K23" s="364"/>
    </row>
    <row r="24" spans="1:14" ht="22.5" customHeight="1" x14ac:dyDescent="0.15">
      <c r="A24" s="472"/>
      <c r="B24" s="471"/>
      <c r="C24" s="294"/>
      <c r="D24" s="321"/>
      <c r="E24" s="318"/>
      <c r="F24" s="338"/>
      <c r="G24" s="339"/>
      <c r="H24" s="340"/>
      <c r="I24" s="343"/>
      <c r="J24" s="343"/>
      <c r="K24" s="364"/>
      <c r="M24" s="58">
        <f>SUMIF(E4:E26,"立候補準備",C4:C26)</f>
        <v>0</v>
      </c>
      <c r="N24" s="187" t="s">
        <v>32</v>
      </c>
    </row>
    <row r="25" spans="1:14" ht="22.5" customHeight="1" x14ac:dyDescent="0.15">
      <c r="A25" s="470"/>
      <c r="B25" s="471"/>
      <c r="C25" s="294"/>
      <c r="D25" s="321"/>
      <c r="E25" s="318"/>
      <c r="F25" s="343"/>
      <c r="G25" s="339"/>
      <c r="H25" s="340"/>
      <c r="I25" s="343"/>
      <c r="J25" s="343"/>
      <c r="K25" s="364"/>
      <c r="M25" s="58">
        <f>SUMIF(E4:E26,"選 挙 運 動",C4:C26)</f>
        <v>0</v>
      </c>
      <c r="N25" s="187" t="s">
        <v>127</v>
      </c>
    </row>
    <row r="26" spans="1:14" ht="22.5" customHeight="1" thickBot="1" x14ac:dyDescent="0.2">
      <c r="A26" s="478"/>
      <c r="B26" s="479"/>
      <c r="C26" s="358"/>
      <c r="D26" s="351"/>
      <c r="E26" s="318"/>
      <c r="F26" s="355"/>
      <c r="G26" s="353"/>
      <c r="H26" s="355"/>
      <c r="I26" s="355"/>
      <c r="J26" s="355"/>
      <c r="K26" s="370"/>
      <c r="M26" s="58">
        <f>SUM(M24:M25)</f>
        <v>0</v>
      </c>
    </row>
    <row r="27" spans="1:14" ht="18.75" customHeight="1" thickTop="1" x14ac:dyDescent="0.15">
      <c r="A27" s="458" t="s">
        <v>33</v>
      </c>
      <c r="B27" s="459"/>
      <c r="C27" s="52">
        <f>SUM(C4:C26)</f>
        <v>0</v>
      </c>
      <c r="D27" s="191" t="s">
        <v>137</v>
      </c>
      <c r="E27" s="271"/>
      <c r="F27" s="272"/>
      <c r="G27" s="273"/>
      <c r="H27" s="272"/>
      <c r="I27" s="272"/>
      <c r="J27" s="272"/>
      <c r="K27" s="275" t="s">
        <v>135</v>
      </c>
      <c r="M27" s="176" t="str">
        <f>IF(M26=C27,"OK","NG")</f>
        <v>OK</v>
      </c>
    </row>
    <row r="28" spans="1:14" ht="18.75" customHeight="1" thickBot="1" x14ac:dyDescent="0.2">
      <c r="A28" s="45" t="s">
        <v>12</v>
      </c>
      <c r="B28" s="3" t="s">
        <v>51</v>
      </c>
      <c r="C28" s="4"/>
      <c r="D28" s="2"/>
      <c r="F28" s="2"/>
      <c r="G28" s="2"/>
      <c r="K28" s="167" t="s">
        <v>108</v>
      </c>
    </row>
    <row r="29" spans="1:14" ht="15" customHeight="1" x14ac:dyDescent="0.15">
      <c r="A29" s="422" t="s">
        <v>0</v>
      </c>
      <c r="B29" s="423"/>
      <c r="C29" s="426" t="s">
        <v>31</v>
      </c>
      <c r="D29" s="423"/>
      <c r="E29" s="423" t="s">
        <v>13</v>
      </c>
      <c r="F29" s="446" t="s">
        <v>4</v>
      </c>
      <c r="G29" s="423" t="s">
        <v>14</v>
      </c>
      <c r="H29" s="423"/>
      <c r="I29" s="423"/>
      <c r="J29" s="448" t="s">
        <v>114</v>
      </c>
      <c r="K29" s="428" t="s">
        <v>10</v>
      </c>
      <c r="M29" s="440" t="s">
        <v>111</v>
      </c>
    </row>
    <row r="30" spans="1:14" ht="15" customHeight="1" x14ac:dyDescent="0.15">
      <c r="A30" s="424"/>
      <c r="B30" s="425"/>
      <c r="C30" s="425"/>
      <c r="D30" s="425"/>
      <c r="E30" s="425"/>
      <c r="F30" s="447"/>
      <c r="G30" s="229" t="s">
        <v>63</v>
      </c>
      <c r="H30" s="229" t="s">
        <v>1</v>
      </c>
      <c r="I30" s="228" t="s">
        <v>64</v>
      </c>
      <c r="J30" s="449"/>
      <c r="K30" s="429"/>
      <c r="M30" s="440"/>
    </row>
    <row r="31" spans="1:14" ht="21.75" customHeight="1" x14ac:dyDescent="0.15">
      <c r="A31" s="468"/>
      <c r="B31" s="469"/>
      <c r="C31" s="218"/>
      <c r="D31" s="161" t="s">
        <v>16</v>
      </c>
      <c r="E31" s="140"/>
      <c r="F31" s="70"/>
      <c r="G31" s="22"/>
      <c r="H31" s="70"/>
      <c r="I31" s="70"/>
      <c r="J31" s="70"/>
      <c r="K31" s="23"/>
      <c r="M31" s="440"/>
    </row>
    <row r="32" spans="1:14" ht="21.75" customHeight="1" x14ac:dyDescent="0.15">
      <c r="A32" s="464"/>
      <c r="B32" s="461"/>
      <c r="C32" s="9"/>
      <c r="D32" s="13"/>
      <c r="E32" s="140"/>
      <c r="F32" s="24"/>
      <c r="G32" s="25"/>
      <c r="H32" s="26"/>
      <c r="I32" s="26"/>
      <c r="J32" s="25"/>
      <c r="K32" s="27"/>
      <c r="M32" s="440"/>
    </row>
    <row r="33" spans="1:13" ht="21.75" customHeight="1" x14ac:dyDescent="0.15">
      <c r="A33" s="464"/>
      <c r="B33" s="461"/>
      <c r="C33" s="10"/>
      <c r="D33" s="13"/>
      <c r="E33" s="140"/>
      <c r="F33" s="28"/>
      <c r="G33" s="25"/>
      <c r="H33" s="26"/>
      <c r="I33" s="26"/>
      <c r="J33" s="29"/>
      <c r="K33" s="30"/>
      <c r="M33" s="440"/>
    </row>
    <row r="34" spans="1:13" ht="21.75" customHeight="1" x14ac:dyDescent="0.15">
      <c r="A34" s="464"/>
      <c r="B34" s="461"/>
      <c r="C34" s="9"/>
      <c r="D34" s="13"/>
      <c r="E34" s="140"/>
      <c r="F34" s="24"/>
      <c r="G34" s="25"/>
      <c r="H34" s="26"/>
      <c r="I34" s="26"/>
      <c r="J34" s="29"/>
      <c r="K34" s="30"/>
      <c r="M34" s="440"/>
    </row>
    <row r="35" spans="1:13" ht="21.75" customHeight="1" x14ac:dyDescent="0.15">
      <c r="A35" s="460"/>
      <c r="B35" s="461"/>
      <c r="C35" s="9"/>
      <c r="D35" s="13"/>
      <c r="E35" s="140"/>
      <c r="F35" s="28"/>
      <c r="G35" s="25"/>
      <c r="H35" s="26"/>
      <c r="I35" s="26"/>
      <c r="J35" s="29"/>
      <c r="K35" s="30"/>
      <c r="M35" s="440"/>
    </row>
    <row r="36" spans="1:13" ht="21.75" customHeight="1" x14ac:dyDescent="0.15">
      <c r="A36" s="460"/>
      <c r="B36" s="461"/>
      <c r="C36" s="9"/>
      <c r="D36" s="53"/>
      <c r="E36" s="140"/>
      <c r="F36" s="54"/>
      <c r="G36" s="25"/>
      <c r="H36" s="26"/>
      <c r="I36" s="26"/>
      <c r="J36" s="29"/>
      <c r="K36" s="30"/>
      <c r="M36" s="440"/>
    </row>
    <row r="37" spans="1:13" ht="21.75" customHeight="1" x14ac:dyDescent="0.15">
      <c r="A37" s="460"/>
      <c r="B37" s="461"/>
      <c r="C37" s="9"/>
      <c r="D37" s="13"/>
      <c r="E37" s="140"/>
      <c r="F37" s="29"/>
      <c r="G37" s="25"/>
      <c r="H37" s="26"/>
      <c r="I37" s="26"/>
      <c r="J37" s="29"/>
      <c r="K37" s="30"/>
      <c r="M37" s="440"/>
    </row>
    <row r="38" spans="1:13" ht="21.75" customHeight="1" x14ac:dyDescent="0.15">
      <c r="A38" s="460"/>
      <c r="B38" s="461"/>
      <c r="C38" s="9"/>
      <c r="D38" s="13"/>
      <c r="E38" s="140"/>
      <c r="F38" s="26"/>
      <c r="G38" s="25"/>
      <c r="H38" s="26"/>
      <c r="I38" s="26"/>
      <c r="J38" s="29"/>
      <c r="K38" s="30"/>
      <c r="M38" s="440"/>
    </row>
    <row r="39" spans="1:13" ht="21.75" customHeight="1" x14ac:dyDescent="0.15">
      <c r="A39" s="460"/>
      <c r="B39" s="461"/>
      <c r="C39" s="9"/>
      <c r="D39" s="13"/>
      <c r="E39" s="140"/>
      <c r="F39" s="29"/>
      <c r="G39" s="25"/>
      <c r="H39" s="26"/>
      <c r="I39" s="26"/>
      <c r="J39" s="29"/>
      <c r="K39" s="30"/>
      <c r="M39" s="440"/>
    </row>
    <row r="40" spans="1:13" ht="21.75" customHeight="1" x14ac:dyDescent="0.15">
      <c r="A40" s="460"/>
      <c r="B40" s="461"/>
      <c r="C40" s="9"/>
      <c r="D40" s="13"/>
      <c r="E40" s="140"/>
      <c r="F40" s="26"/>
      <c r="G40" s="25"/>
      <c r="H40" s="26"/>
      <c r="I40" s="26"/>
      <c r="J40" s="29"/>
      <c r="K40" s="30"/>
      <c r="M40" s="440"/>
    </row>
    <row r="41" spans="1:13" ht="21.75" customHeight="1" x14ac:dyDescent="0.15">
      <c r="A41" s="464"/>
      <c r="B41" s="461"/>
      <c r="C41" s="9"/>
      <c r="D41" s="13"/>
      <c r="E41" s="140"/>
      <c r="F41" s="28"/>
      <c r="G41" s="25"/>
      <c r="H41" s="31"/>
      <c r="I41" s="31"/>
      <c r="J41" s="32"/>
      <c r="K41" s="30"/>
      <c r="M41" s="440"/>
    </row>
    <row r="42" spans="1:13" ht="21.75" customHeight="1" x14ac:dyDescent="0.15">
      <c r="A42" s="464"/>
      <c r="B42" s="465"/>
      <c r="C42" s="9"/>
      <c r="D42" s="13"/>
      <c r="E42" s="140"/>
      <c r="F42" s="28"/>
      <c r="G42" s="25"/>
      <c r="H42" s="26"/>
      <c r="I42" s="29"/>
      <c r="J42" s="29"/>
      <c r="K42" s="30"/>
      <c r="M42" s="440"/>
    </row>
    <row r="43" spans="1:13" ht="21.75" customHeight="1" x14ac:dyDescent="0.15">
      <c r="A43" s="464"/>
      <c r="B43" s="465"/>
      <c r="C43" s="9"/>
      <c r="D43" s="13"/>
      <c r="E43" s="140"/>
      <c r="F43" s="25"/>
      <c r="G43" s="25"/>
      <c r="H43" s="31"/>
      <c r="I43" s="29"/>
      <c r="J43" s="29"/>
      <c r="K43" s="30"/>
      <c r="M43" s="440"/>
    </row>
    <row r="44" spans="1:13" ht="21.75" customHeight="1" x14ac:dyDescent="0.15">
      <c r="A44" s="466"/>
      <c r="B44" s="467"/>
      <c r="C44" s="11"/>
      <c r="D44" s="14"/>
      <c r="E44" s="140"/>
      <c r="F44" s="34"/>
      <c r="G44" s="35"/>
      <c r="H44" s="34"/>
      <c r="I44" s="34"/>
      <c r="J44" s="36"/>
      <c r="K44" s="37"/>
    </row>
    <row r="45" spans="1:13" ht="21.75" customHeight="1" x14ac:dyDescent="0.15">
      <c r="A45" s="466"/>
      <c r="B45" s="467"/>
      <c r="C45" s="11"/>
      <c r="D45" s="14"/>
      <c r="E45" s="140"/>
      <c r="F45" s="34"/>
      <c r="G45" s="35"/>
      <c r="H45" s="34"/>
      <c r="I45" s="34"/>
      <c r="J45" s="36"/>
      <c r="K45" s="37"/>
    </row>
    <row r="46" spans="1:13" ht="21.75" customHeight="1" x14ac:dyDescent="0.15">
      <c r="A46" s="466"/>
      <c r="B46" s="467"/>
      <c r="C46" s="11"/>
      <c r="D46" s="14"/>
      <c r="E46" s="140"/>
      <c r="F46" s="33"/>
      <c r="G46" s="38"/>
      <c r="H46" s="38"/>
      <c r="I46" s="34"/>
      <c r="J46" s="36"/>
      <c r="K46" s="37"/>
    </row>
    <row r="47" spans="1:13" ht="21.75" customHeight="1" x14ac:dyDescent="0.15">
      <c r="A47" s="460"/>
      <c r="B47" s="461"/>
      <c r="C47" s="10"/>
      <c r="D47" s="13"/>
      <c r="E47" s="140"/>
      <c r="F47" s="24"/>
      <c r="G47" s="25"/>
      <c r="H47" s="26"/>
      <c r="I47" s="29"/>
      <c r="J47" s="29"/>
      <c r="K47" s="30"/>
    </row>
    <row r="48" spans="1:13" ht="21.75" customHeight="1" x14ac:dyDescent="0.15">
      <c r="A48" s="464"/>
      <c r="B48" s="461"/>
      <c r="C48" s="9"/>
      <c r="D48" s="13"/>
      <c r="E48" s="140"/>
      <c r="F48" s="24"/>
      <c r="G48" s="25"/>
      <c r="H48" s="26"/>
      <c r="I48" s="26"/>
      <c r="J48" s="29"/>
      <c r="K48" s="39"/>
    </row>
    <row r="49" spans="1:13" ht="21.75" customHeight="1" x14ac:dyDescent="0.15">
      <c r="A49" s="460"/>
      <c r="B49" s="461"/>
      <c r="C49" s="9"/>
      <c r="D49" s="13"/>
      <c r="E49" s="140"/>
      <c r="F49" s="24"/>
      <c r="G49" s="25"/>
      <c r="H49" s="26"/>
      <c r="I49" s="29"/>
      <c r="J49" s="29"/>
      <c r="K49" s="30"/>
    </row>
    <row r="50" spans="1:13" ht="21.75" customHeight="1" x14ac:dyDescent="0.15">
      <c r="A50" s="464"/>
      <c r="B50" s="461"/>
      <c r="C50" s="10"/>
      <c r="D50" s="13"/>
      <c r="E50" s="140"/>
      <c r="F50" s="24"/>
      <c r="G50" s="25"/>
      <c r="H50" s="26"/>
      <c r="I50" s="29"/>
      <c r="J50" s="29"/>
      <c r="K50" s="30"/>
      <c r="M50" s="58">
        <f>SUMIF(E4:E52,"立候補準備",C4:C52)</f>
        <v>0</v>
      </c>
    </row>
    <row r="51" spans="1:13" ht="21.75" customHeight="1" x14ac:dyDescent="0.15">
      <c r="A51" s="460"/>
      <c r="B51" s="461"/>
      <c r="C51" s="10"/>
      <c r="D51" s="13"/>
      <c r="E51" s="140"/>
      <c r="F51" s="24"/>
      <c r="G51" s="25"/>
      <c r="H51" s="26"/>
      <c r="I51" s="29"/>
      <c r="J51" s="29"/>
      <c r="K51" s="30"/>
      <c r="M51" s="224">
        <f>SUMIF(E4:E52,"選 挙 運 動",C4:C52)</f>
        <v>0</v>
      </c>
    </row>
    <row r="52" spans="1:13" ht="21.75" customHeight="1" thickBot="1" x14ac:dyDescent="0.2">
      <c r="A52" s="462"/>
      <c r="B52" s="463"/>
      <c r="C52" s="46"/>
      <c r="D52" s="47"/>
      <c r="E52" s="140"/>
      <c r="F52" s="29"/>
      <c r="G52" s="49"/>
      <c r="H52" s="48"/>
      <c r="I52" s="48"/>
      <c r="J52" s="48"/>
      <c r="K52" s="50"/>
      <c r="M52" s="224">
        <f>SUM(M50:M51)</f>
        <v>0</v>
      </c>
    </row>
    <row r="53" spans="1:13" ht="18.75" customHeight="1" thickTop="1" thickBot="1" x14ac:dyDescent="0.2">
      <c r="A53" s="458" t="s">
        <v>33</v>
      </c>
      <c r="B53" s="459"/>
      <c r="C53" s="52">
        <f>SUM(C31:C52)</f>
        <v>0</v>
      </c>
      <c r="D53" s="191" t="s">
        <v>113</v>
      </c>
      <c r="E53" s="271"/>
      <c r="F53" s="272"/>
      <c r="G53" s="273"/>
      <c r="H53" s="272"/>
      <c r="I53" s="272"/>
      <c r="J53" s="272"/>
      <c r="K53" s="274"/>
      <c r="M53" s="176" t="str">
        <f>IF(M52=C54,"OK","NG")</f>
        <v>OK</v>
      </c>
    </row>
    <row r="54" spans="1:13" ht="18.75" customHeight="1" thickTop="1" x14ac:dyDescent="0.15">
      <c r="A54" s="458" t="s">
        <v>125</v>
      </c>
      <c r="B54" s="459"/>
      <c r="C54" s="52">
        <f>C27+C53</f>
        <v>0</v>
      </c>
      <c r="D54" s="51"/>
      <c r="E54" s="271"/>
      <c r="F54" s="272"/>
      <c r="G54" s="273"/>
      <c r="H54" s="272"/>
      <c r="I54" s="272"/>
      <c r="J54" s="272"/>
      <c r="K54" s="275" t="s">
        <v>155</v>
      </c>
    </row>
    <row r="55" spans="1:13" ht="18.75" customHeight="1" thickBot="1" x14ac:dyDescent="0.2">
      <c r="A55" s="45" t="s">
        <v>12</v>
      </c>
      <c r="B55" s="3" t="s">
        <v>51</v>
      </c>
      <c r="C55" s="4"/>
      <c r="D55" s="2"/>
      <c r="F55" s="2"/>
      <c r="G55" s="2"/>
      <c r="K55" s="167" t="s">
        <v>93</v>
      </c>
      <c r="M55" s="440" t="s">
        <v>87</v>
      </c>
    </row>
    <row r="56" spans="1:13" ht="15" customHeight="1" x14ac:dyDescent="0.15">
      <c r="A56" s="422" t="s">
        <v>0</v>
      </c>
      <c r="B56" s="423"/>
      <c r="C56" s="426" t="s">
        <v>31</v>
      </c>
      <c r="D56" s="423"/>
      <c r="E56" s="423" t="s">
        <v>13</v>
      </c>
      <c r="F56" s="446" t="s">
        <v>4</v>
      </c>
      <c r="G56" s="423" t="s">
        <v>14</v>
      </c>
      <c r="H56" s="423"/>
      <c r="I56" s="423"/>
      <c r="J56" s="448" t="s">
        <v>66</v>
      </c>
      <c r="K56" s="428" t="s">
        <v>10</v>
      </c>
      <c r="M56" s="440"/>
    </row>
    <row r="57" spans="1:13" ht="15" customHeight="1" x14ac:dyDescent="0.15">
      <c r="A57" s="424"/>
      <c r="B57" s="425"/>
      <c r="C57" s="425"/>
      <c r="D57" s="425"/>
      <c r="E57" s="425"/>
      <c r="F57" s="447"/>
      <c r="G57" s="232" t="s">
        <v>63</v>
      </c>
      <c r="H57" s="232" t="s">
        <v>1</v>
      </c>
      <c r="I57" s="231" t="s">
        <v>64</v>
      </c>
      <c r="J57" s="449"/>
      <c r="K57" s="429"/>
      <c r="M57" s="440"/>
    </row>
    <row r="58" spans="1:13" ht="22.5" customHeight="1" x14ac:dyDescent="0.15">
      <c r="A58" s="468"/>
      <c r="B58" s="469"/>
      <c r="C58" s="219"/>
      <c r="D58" s="161" t="s">
        <v>16</v>
      </c>
      <c r="E58" s="140"/>
      <c r="F58" s="70"/>
      <c r="G58" s="22"/>
      <c r="H58" s="70"/>
      <c r="I58" s="70"/>
      <c r="J58" s="70"/>
      <c r="K58" s="23"/>
      <c r="M58" s="440"/>
    </row>
    <row r="59" spans="1:13" ht="22.5" customHeight="1" x14ac:dyDescent="0.15">
      <c r="A59" s="464"/>
      <c r="B59" s="461"/>
      <c r="C59" s="9"/>
      <c r="D59" s="13"/>
      <c r="E59" s="140"/>
      <c r="F59" s="24"/>
      <c r="G59" s="25"/>
      <c r="H59" s="26"/>
      <c r="I59" s="26"/>
      <c r="J59" s="25"/>
      <c r="K59" s="27"/>
      <c r="M59" s="440"/>
    </row>
    <row r="60" spans="1:13" ht="22.5" customHeight="1" x14ac:dyDescent="0.15">
      <c r="A60" s="464"/>
      <c r="B60" s="461"/>
      <c r="C60" s="10"/>
      <c r="D60" s="13"/>
      <c r="E60" s="140"/>
      <c r="F60" s="28"/>
      <c r="G60" s="25"/>
      <c r="H60" s="26"/>
      <c r="I60" s="26"/>
      <c r="J60" s="29"/>
      <c r="K60" s="30"/>
      <c r="M60" s="440"/>
    </row>
    <row r="61" spans="1:13" ht="22.5" customHeight="1" x14ac:dyDescent="0.15">
      <c r="A61" s="464"/>
      <c r="B61" s="461"/>
      <c r="C61" s="9"/>
      <c r="D61" s="13"/>
      <c r="E61" s="140"/>
      <c r="F61" s="24"/>
      <c r="G61" s="25"/>
      <c r="H61" s="26"/>
      <c r="I61" s="26"/>
      <c r="J61" s="29"/>
      <c r="K61" s="30"/>
      <c r="M61" s="440"/>
    </row>
    <row r="62" spans="1:13" ht="22.5" customHeight="1" x14ac:dyDescent="0.15">
      <c r="A62" s="460"/>
      <c r="B62" s="461"/>
      <c r="C62" s="9"/>
      <c r="D62" s="13"/>
      <c r="E62" s="140"/>
      <c r="F62" s="28"/>
      <c r="G62" s="25"/>
      <c r="H62" s="26"/>
      <c r="I62" s="26"/>
      <c r="J62" s="29"/>
      <c r="K62" s="30"/>
      <c r="M62" s="440"/>
    </row>
    <row r="63" spans="1:13" ht="22.5" customHeight="1" x14ac:dyDescent="0.15">
      <c r="A63" s="460"/>
      <c r="B63" s="461"/>
      <c r="C63" s="9"/>
      <c r="D63" s="53"/>
      <c r="E63" s="140"/>
      <c r="F63" s="54"/>
      <c r="G63" s="25"/>
      <c r="H63" s="26"/>
      <c r="I63" s="26"/>
      <c r="J63" s="29"/>
      <c r="K63" s="30"/>
      <c r="M63" s="440"/>
    </row>
    <row r="64" spans="1:13" ht="22.5" customHeight="1" x14ac:dyDescent="0.15">
      <c r="A64" s="460"/>
      <c r="B64" s="461"/>
      <c r="C64" s="9"/>
      <c r="D64" s="13"/>
      <c r="E64" s="140"/>
      <c r="F64" s="29"/>
      <c r="G64" s="25"/>
      <c r="H64" s="26"/>
      <c r="I64" s="26"/>
      <c r="J64" s="29"/>
      <c r="K64" s="30"/>
      <c r="M64" s="440"/>
    </row>
    <row r="65" spans="1:13" ht="22.5" customHeight="1" x14ac:dyDescent="0.15">
      <c r="A65" s="460"/>
      <c r="B65" s="461"/>
      <c r="C65" s="9"/>
      <c r="D65" s="13"/>
      <c r="E65" s="140"/>
      <c r="F65" s="26"/>
      <c r="G65" s="25"/>
      <c r="H65" s="26"/>
      <c r="I65" s="26"/>
      <c r="J65" s="29"/>
      <c r="K65" s="30"/>
      <c r="M65" s="440"/>
    </row>
    <row r="66" spans="1:13" ht="22.5" customHeight="1" x14ac:dyDescent="0.15">
      <c r="A66" s="460"/>
      <c r="B66" s="461"/>
      <c r="C66" s="9"/>
      <c r="D66" s="13"/>
      <c r="E66" s="140"/>
      <c r="F66" s="29"/>
      <c r="G66" s="25"/>
      <c r="H66" s="26"/>
      <c r="I66" s="26"/>
      <c r="J66" s="29"/>
      <c r="K66" s="30"/>
      <c r="M66" s="440"/>
    </row>
    <row r="67" spans="1:13" ht="22.5" customHeight="1" x14ac:dyDescent="0.15">
      <c r="A67" s="460"/>
      <c r="B67" s="461"/>
      <c r="C67" s="9"/>
      <c r="D67" s="13"/>
      <c r="E67" s="140"/>
      <c r="F67" s="26"/>
      <c r="G67" s="25"/>
      <c r="H67" s="26"/>
      <c r="I67" s="26"/>
      <c r="J67" s="29"/>
      <c r="K67" s="30"/>
    </row>
    <row r="68" spans="1:13" ht="22.5" customHeight="1" x14ac:dyDescent="0.15">
      <c r="A68" s="464"/>
      <c r="B68" s="461"/>
      <c r="C68" s="9"/>
      <c r="D68" s="13"/>
      <c r="E68" s="140"/>
      <c r="F68" s="28"/>
      <c r="G68" s="25"/>
      <c r="H68" s="31"/>
      <c r="I68" s="31"/>
      <c r="J68" s="32"/>
      <c r="K68" s="30"/>
    </row>
    <row r="69" spans="1:13" ht="22.5" customHeight="1" x14ac:dyDescent="0.15">
      <c r="A69" s="464"/>
      <c r="B69" s="465"/>
      <c r="C69" s="9"/>
      <c r="D69" s="13"/>
      <c r="E69" s="140"/>
      <c r="F69" s="28"/>
      <c r="G69" s="25"/>
      <c r="H69" s="26"/>
      <c r="I69" s="29"/>
      <c r="J69" s="29"/>
      <c r="K69" s="30"/>
    </row>
    <row r="70" spans="1:13" ht="22.5" customHeight="1" x14ac:dyDescent="0.15">
      <c r="A70" s="464"/>
      <c r="B70" s="465"/>
      <c r="C70" s="9"/>
      <c r="D70" s="13"/>
      <c r="E70" s="140"/>
      <c r="F70" s="25"/>
      <c r="G70" s="25"/>
      <c r="H70" s="31"/>
      <c r="I70" s="29"/>
      <c r="J70" s="29"/>
      <c r="K70" s="30"/>
    </row>
    <row r="71" spans="1:13" ht="22.5" customHeight="1" x14ac:dyDescent="0.15">
      <c r="A71" s="466"/>
      <c r="B71" s="467"/>
      <c r="C71" s="11"/>
      <c r="D71" s="14"/>
      <c r="E71" s="140"/>
      <c r="F71" s="34"/>
      <c r="G71" s="35"/>
      <c r="H71" s="34"/>
      <c r="I71" s="34"/>
      <c r="J71" s="36"/>
      <c r="K71" s="37"/>
    </row>
    <row r="72" spans="1:13" ht="22.5" customHeight="1" x14ac:dyDescent="0.15">
      <c r="A72" s="466"/>
      <c r="B72" s="467"/>
      <c r="C72" s="11"/>
      <c r="D72" s="14"/>
      <c r="E72" s="140"/>
      <c r="F72" s="33"/>
      <c r="G72" s="38"/>
      <c r="H72" s="38"/>
      <c r="I72" s="34"/>
      <c r="J72" s="36"/>
      <c r="K72" s="37"/>
    </row>
    <row r="73" spans="1:13" ht="22.5" customHeight="1" x14ac:dyDescent="0.15">
      <c r="A73" s="460"/>
      <c r="B73" s="461"/>
      <c r="C73" s="10"/>
      <c r="D73" s="13"/>
      <c r="E73" s="140"/>
      <c r="F73" s="24"/>
      <c r="G73" s="25"/>
      <c r="H73" s="26"/>
      <c r="I73" s="29"/>
      <c r="J73" s="29"/>
      <c r="K73" s="30"/>
    </row>
    <row r="74" spans="1:13" ht="22.5" customHeight="1" x14ac:dyDescent="0.15">
      <c r="A74" s="460"/>
      <c r="B74" s="461"/>
      <c r="C74" s="10"/>
      <c r="D74" s="13"/>
      <c r="E74" s="140"/>
      <c r="F74" s="29"/>
      <c r="G74" s="25"/>
      <c r="H74" s="29"/>
      <c r="I74" s="29"/>
      <c r="J74" s="29"/>
      <c r="K74" s="30"/>
    </row>
    <row r="75" spans="1:13" ht="22.5" customHeight="1" x14ac:dyDescent="0.15">
      <c r="A75" s="464"/>
      <c r="B75" s="461"/>
      <c r="C75" s="9"/>
      <c r="D75" s="13"/>
      <c r="E75" s="140"/>
      <c r="F75" s="24"/>
      <c r="G75" s="31"/>
      <c r="H75" s="31"/>
      <c r="I75" s="29"/>
      <c r="J75" s="29"/>
      <c r="K75" s="30"/>
    </row>
    <row r="76" spans="1:13" ht="22.5" customHeight="1" x14ac:dyDescent="0.15">
      <c r="A76" s="460"/>
      <c r="B76" s="461"/>
      <c r="C76" s="9"/>
      <c r="D76" s="13"/>
      <c r="E76" s="140"/>
      <c r="F76" s="24"/>
      <c r="G76" s="25"/>
      <c r="H76" s="26"/>
      <c r="I76" s="29"/>
      <c r="J76" s="29"/>
      <c r="K76" s="30"/>
    </row>
    <row r="77" spans="1:13" ht="22.5" customHeight="1" x14ac:dyDescent="0.15">
      <c r="A77" s="460"/>
      <c r="B77" s="461"/>
      <c r="C77" s="9"/>
      <c r="D77" s="13"/>
      <c r="E77" s="140"/>
      <c r="F77" s="24"/>
      <c r="G77" s="25"/>
      <c r="H77" s="26"/>
      <c r="I77" s="29"/>
      <c r="J77" s="29"/>
      <c r="K77" s="30"/>
    </row>
    <row r="78" spans="1:13" ht="22.5" customHeight="1" x14ac:dyDescent="0.15">
      <c r="A78" s="464"/>
      <c r="B78" s="461"/>
      <c r="C78" s="10"/>
      <c r="D78" s="13"/>
      <c r="E78" s="140"/>
      <c r="F78" s="24"/>
      <c r="G78" s="25"/>
      <c r="H78" s="26"/>
      <c r="I78" s="29"/>
      <c r="J78" s="29"/>
      <c r="K78" s="30"/>
      <c r="M78" s="58">
        <f>SUMIF(E58:E80,"立候補準備",C58:C80)</f>
        <v>0</v>
      </c>
    </row>
    <row r="79" spans="1:13" ht="22.5" customHeight="1" x14ac:dyDescent="0.15">
      <c r="A79" s="460"/>
      <c r="B79" s="461"/>
      <c r="C79" s="10"/>
      <c r="D79" s="13"/>
      <c r="E79" s="140"/>
      <c r="F79" s="29"/>
      <c r="G79" s="25"/>
      <c r="H79" s="26"/>
      <c r="I79" s="29"/>
      <c r="J79" s="29"/>
      <c r="K79" s="30"/>
      <c r="M79" s="58">
        <f>SUMIF(E58:E80,"選 挙 運 動",C58:C80)</f>
        <v>0</v>
      </c>
    </row>
    <row r="80" spans="1:13" ht="22.5" customHeight="1" thickBot="1" x14ac:dyDescent="0.2">
      <c r="A80" s="462"/>
      <c r="B80" s="463"/>
      <c r="C80" s="46"/>
      <c r="D80" s="47"/>
      <c r="E80" s="140"/>
      <c r="F80" s="48"/>
      <c r="G80" s="49"/>
      <c r="H80" s="48"/>
      <c r="I80" s="48"/>
      <c r="J80" s="48"/>
      <c r="K80" s="50"/>
      <c r="M80" s="58">
        <f>SUM(M78:M79)</f>
        <v>0</v>
      </c>
    </row>
    <row r="81" spans="1:13" ht="18.75" customHeight="1" thickTop="1" x14ac:dyDescent="0.15">
      <c r="A81" s="458" t="s">
        <v>33</v>
      </c>
      <c r="B81" s="459"/>
      <c r="C81" s="52">
        <f>SUM(C58:C80)</f>
        <v>0</v>
      </c>
      <c r="D81" s="191"/>
      <c r="E81" s="271"/>
      <c r="F81" s="272"/>
      <c r="G81" s="273"/>
      <c r="H81" s="272"/>
      <c r="I81" s="272"/>
      <c r="J81" s="272"/>
      <c r="K81" s="275" t="s">
        <v>135</v>
      </c>
      <c r="M81" s="176" t="str">
        <f>IF(M80=C81,"OK","NG")</f>
        <v>OK</v>
      </c>
    </row>
    <row r="82" spans="1:13" ht="18.75" customHeight="1" thickBot="1" x14ac:dyDescent="0.2">
      <c r="A82" s="45" t="s">
        <v>12</v>
      </c>
      <c r="B82" s="3" t="s">
        <v>51</v>
      </c>
      <c r="C82" s="4"/>
      <c r="D82" s="2"/>
      <c r="F82" s="2"/>
      <c r="G82" s="2"/>
      <c r="K82" s="167" t="s">
        <v>92</v>
      </c>
      <c r="M82" s="440" t="s">
        <v>88</v>
      </c>
    </row>
    <row r="83" spans="1:13" ht="15" customHeight="1" x14ac:dyDescent="0.15">
      <c r="A83" s="422" t="s">
        <v>0</v>
      </c>
      <c r="B83" s="423"/>
      <c r="C83" s="426" t="s">
        <v>31</v>
      </c>
      <c r="D83" s="423"/>
      <c r="E83" s="423" t="s">
        <v>13</v>
      </c>
      <c r="F83" s="446" t="s">
        <v>4</v>
      </c>
      <c r="G83" s="423" t="s">
        <v>14</v>
      </c>
      <c r="H83" s="423"/>
      <c r="I83" s="423"/>
      <c r="J83" s="448" t="s">
        <v>66</v>
      </c>
      <c r="K83" s="428" t="s">
        <v>10</v>
      </c>
      <c r="M83" s="440"/>
    </row>
    <row r="84" spans="1:13" ht="15" customHeight="1" x14ac:dyDescent="0.15">
      <c r="A84" s="424"/>
      <c r="B84" s="425"/>
      <c r="C84" s="425"/>
      <c r="D84" s="425"/>
      <c r="E84" s="425"/>
      <c r="F84" s="447"/>
      <c r="G84" s="270" t="s">
        <v>63</v>
      </c>
      <c r="H84" s="270" t="s">
        <v>1</v>
      </c>
      <c r="I84" s="269" t="s">
        <v>64</v>
      </c>
      <c r="J84" s="449"/>
      <c r="K84" s="429"/>
      <c r="M84" s="440"/>
    </row>
    <row r="85" spans="1:13" ht="22.5" customHeight="1" x14ac:dyDescent="0.15">
      <c r="A85" s="468"/>
      <c r="B85" s="469"/>
      <c r="C85" s="219"/>
      <c r="D85" s="161" t="s">
        <v>16</v>
      </c>
      <c r="E85" s="140"/>
      <c r="F85" s="70"/>
      <c r="G85" s="22"/>
      <c r="H85" s="70"/>
      <c r="I85" s="70"/>
      <c r="J85" s="70"/>
      <c r="K85" s="23"/>
      <c r="M85" s="440"/>
    </row>
    <row r="86" spans="1:13" ht="22.5" customHeight="1" x14ac:dyDescent="0.15">
      <c r="A86" s="464"/>
      <c r="B86" s="461"/>
      <c r="C86" s="9"/>
      <c r="D86" s="13"/>
      <c r="E86" s="140"/>
      <c r="F86" s="24"/>
      <c r="G86" s="25"/>
      <c r="H86" s="26"/>
      <c r="I86" s="26"/>
      <c r="J86" s="25"/>
      <c r="K86" s="27"/>
      <c r="M86" s="440"/>
    </row>
    <row r="87" spans="1:13" ht="22.5" customHeight="1" x14ac:dyDescent="0.15">
      <c r="A87" s="464"/>
      <c r="B87" s="461"/>
      <c r="C87" s="10"/>
      <c r="D87" s="13"/>
      <c r="E87" s="140"/>
      <c r="F87" s="28"/>
      <c r="G87" s="25"/>
      <c r="H87" s="26"/>
      <c r="I87" s="26"/>
      <c r="J87" s="29"/>
      <c r="K87" s="30"/>
      <c r="M87" s="440"/>
    </row>
    <row r="88" spans="1:13" ht="22.5" customHeight="1" x14ac:dyDescent="0.15">
      <c r="A88" s="464"/>
      <c r="B88" s="461"/>
      <c r="C88" s="9"/>
      <c r="D88" s="13"/>
      <c r="E88" s="140"/>
      <c r="F88" s="24"/>
      <c r="G88" s="25"/>
      <c r="H88" s="26"/>
      <c r="I88" s="26"/>
      <c r="J88" s="29"/>
      <c r="K88" s="30"/>
      <c r="M88" s="440"/>
    </row>
    <row r="89" spans="1:13" ht="22.5" customHeight="1" x14ac:dyDescent="0.15">
      <c r="A89" s="460"/>
      <c r="B89" s="461"/>
      <c r="C89" s="9"/>
      <c r="D89" s="13"/>
      <c r="E89" s="140"/>
      <c r="F89" s="28"/>
      <c r="G89" s="25"/>
      <c r="H89" s="26"/>
      <c r="I89" s="26"/>
      <c r="J89" s="29"/>
      <c r="K89" s="30"/>
      <c r="M89" s="440"/>
    </row>
    <row r="90" spans="1:13" ht="22.5" customHeight="1" x14ac:dyDescent="0.15">
      <c r="A90" s="460"/>
      <c r="B90" s="461"/>
      <c r="C90" s="9"/>
      <c r="D90" s="53"/>
      <c r="E90" s="140"/>
      <c r="F90" s="54"/>
      <c r="G90" s="25"/>
      <c r="H90" s="26"/>
      <c r="I90" s="26"/>
      <c r="J90" s="29"/>
      <c r="K90" s="30"/>
      <c r="M90" s="440"/>
    </row>
    <row r="91" spans="1:13" ht="22.5" customHeight="1" x14ac:dyDescent="0.15">
      <c r="A91" s="460"/>
      <c r="B91" s="461"/>
      <c r="C91" s="9"/>
      <c r="D91" s="13"/>
      <c r="E91" s="140"/>
      <c r="F91" s="29"/>
      <c r="G91" s="25"/>
      <c r="H91" s="26"/>
      <c r="I91" s="26"/>
      <c r="J91" s="29"/>
      <c r="K91" s="30"/>
      <c r="M91" s="440"/>
    </row>
    <row r="92" spans="1:13" ht="22.5" customHeight="1" x14ac:dyDescent="0.15">
      <c r="A92" s="460"/>
      <c r="B92" s="461"/>
      <c r="C92" s="9"/>
      <c r="D92" s="13"/>
      <c r="E92" s="140"/>
      <c r="F92" s="26"/>
      <c r="G92" s="25"/>
      <c r="H92" s="26"/>
      <c r="I92" s="26"/>
      <c r="J92" s="29"/>
      <c r="K92" s="30"/>
      <c r="M92" s="440"/>
    </row>
    <row r="93" spans="1:13" ht="22.5" customHeight="1" x14ac:dyDescent="0.15">
      <c r="A93" s="460"/>
      <c r="B93" s="461"/>
      <c r="C93" s="9"/>
      <c r="D93" s="13"/>
      <c r="E93" s="140"/>
      <c r="F93" s="29"/>
      <c r="G93" s="25"/>
      <c r="H93" s="26"/>
      <c r="I93" s="26"/>
      <c r="J93" s="29"/>
      <c r="K93" s="30"/>
      <c r="M93" s="440"/>
    </row>
    <row r="94" spans="1:13" ht="22.5" customHeight="1" x14ac:dyDescent="0.15">
      <c r="A94" s="460"/>
      <c r="B94" s="461"/>
      <c r="C94" s="9"/>
      <c r="D94" s="13"/>
      <c r="E94" s="140"/>
      <c r="F94" s="26"/>
      <c r="G94" s="25"/>
      <c r="H94" s="26"/>
      <c r="I94" s="26"/>
      <c r="J94" s="29"/>
      <c r="K94" s="30"/>
    </row>
    <row r="95" spans="1:13" ht="22.5" customHeight="1" x14ac:dyDescent="0.15">
      <c r="A95" s="464"/>
      <c r="B95" s="461"/>
      <c r="C95" s="9"/>
      <c r="D95" s="13"/>
      <c r="E95" s="140"/>
      <c r="F95" s="28"/>
      <c r="G95" s="25"/>
      <c r="H95" s="31"/>
      <c r="I95" s="31"/>
      <c r="J95" s="32"/>
      <c r="K95" s="30"/>
    </row>
    <row r="96" spans="1:13" ht="22.5" customHeight="1" x14ac:dyDescent="0.15">
      <c r="A96" s="464"/>
      <c r="B96" s="465"/>
      <c r="C96" s="9"/>
      <c r="D96" s="13"/>
      <c r="E96" s="140"/>
      <c r="F96" s="28"/>
      <c r="G96" s="25"/>
      <c r="H96" s="26"/>
      <c r="I96" s="29"/>
      <c r="J96" s="29"/>
      <c r="K96" s="30"/>
    </row>
    <row r="97" spans="1:13" ht="22.5" customHeight="1" x14ac:dyDescent="0.15">
      <c r="A97" s="464"/>
      <c r="B97" s="465"/>
      <c r="C97" s="9"/>
      <c r="D97" s="13"/>
      <c r="E97" s="140"/>
      <c r="F97" s="25"/>
      <c r="G97" s="25"/>
      <c r="H97" s="31"/>
      <c r="I97" s="29"/>
      <c r="J97" s="29"/>
      <c r="K97" s="30"/>
    </row>
    <row r="98" spans="1:13" ht="22.5" customHeight="1" x14ac:dyDescent="0.15">
      <c r="A98" s="466"/>
      <c r="B98" s="467"/>
      <c r="C98" s="11"/>
      <c r="D98" s="14"/>
      <c r="E98" s="140"/>
      <c r="F98" s="34"/>
      <c r="G98" s="35"/>
      <c r="H98" s="34"/>
      <c r="I98" s="34"/>
      <c r="J98" s="36"/>
      <c r="K98" s="37"/>
    </row>
    <row r="99" spans="1:13" ht="22.5" customHeight="1" x14ac:dyDescent="0.15">
      <c r="A99" s="466"/>
      <c r="B99" s="467"/>
      <c r="C99" s="11"/>
      <c r="D99" s="14"/>
      <c r="E99" s="140"/>
      <c r="F99" s="33"/>
      <c r="G99" s="38"/>
      <c r="H99" s="38"/>
      <c r="I99" s="34"/>
      <c r="J99" s="36"/>
      <c r="K99" s="37"/>
    </row>
    <row r="100" spans="1:13" ht="22.5" customHeight="1" x14ac:dyDescent="0.15">
      <c r="A100" s="460"/>
      <c r="B100" s="461"/>
      <c r="C100" s="10"/>
      <c r="D100" s="13"/>
      <c r="E100" s="140"/>
      <c r="F100" s="24"/>
      <c r="G100" s="25"/>
      <c r="H100" s="26"/>
      <c r="I100" s="29"/>
      <c r="J100" s="29"/>
      <c r="K100" s="30"/>
    </row>
    <row r="101" spans="1:13" ht="22.5" customHeight="1" x14ac:dyDescent="0.15">
      <c r="A101" s="460"/>
      <c r="B101" s="461"/>
      <c r="C101" s="10"/>
      <c r="D101" s="13"/>
      <c r="E101" s="140"/>
      <c r="F101" s="29"/>
      <c r="G101" s="25"/>
      <c r="H101" s="29"/>
      <c r="I101" s="29"/>
      <c r="J101" s="29"/>
      <c r="K101" s="30"/>
    </row>
    <row r="102" spans="1:13" ht="22.5" customHeight="1" x14ac:dyDescent="0.15">
      <c r="A102" s="464"/>
      <c r="B102" s="461"/>
      <c r="C102" s="9"/>
      <c r="D102" s="13"/>
      <c r="E102" s="140"/>
      <c r="F102" s="24"/>
      <c r="G102" s="31"/>
      <c r="H102" s="31"/>
      <c r="I102" s="29"/>
      <c r="J102" s="29"/>
      <c r="K102" s="30"/>
    </row>
    <row r="103" spans="1:13" ht="22.5" customHeight="1" x14ac:dyDescent="0.15">
      <c r="A103" s="460"/>
      <c r="B103" s="461"/>
      <c r="C103" s="9"/>
      <c r="D103" s="13"/>
      <c r="E103" s="140"/>
      <c r="F103" s="24"/>
      <c r="G103" s="25"/>
      <c r="H103" s="26"/>
      <c r="I103" s="29"/>
      <c r="J103" s="29"/>
      <c r="K103" s="30"/>
    </row>
    <row r="104" spans="1:13" ht="22.5" customHeight="1" x14ac:dyDescent="0.15">
      <c r="A104" s="460"/>
      <c r="B104" s="461"/>
      <c r="C104" s="9"/>
      <c r="D104" s="13"/>
      <c r="E104" s="140"/>
      <c r="F104" s="24"/>
      <c r="G104" s="25"/>
      <c r="H104" s="26"/>
      <c r="I104" s="29"/>
      <c r="J104" s="29"/>
      <c r="K104" s="30"/>
    </row>
    <row r="105" spans="1:13" ht="22.5" customHeight="1" x14ac:dyDescent="0.15">
      <c r="A105" s="464"/>
      <c r="B105" s="461"/>
      <c r="C105" s="10"/>
      <c r="D105" s="13"/>
      <c r="E105" s="140"/>
      <c r="F105" s="24"/>
      <c r="G105" s="25"/>
      <c r="H105" s="26"/>
      <c r="I105" s="29"/>
      <c r="J105" s="29"/>
      <c r="K105" s="30"/>
      <c r="M105" s="58">
        <f>SUMIF(E85:E107,"立候補準備",C85:C107)</f>
        <v>0</v>
      </c>
    </row>
    <row r="106" spans="1:13" ht="22.5" customHeight="1" x14ac:dyDescent="0.15">
      <c r="A106" s="460"/>
      <c r="B106" s="461"/>
      <c r="C106" s="10"/>
      <c r="D106" s="13"/>
      <c r="E106" s="140"/>
      <c r="F106" s="29"/>
      <c r="G106" s="25"/>
      <c r="H106" s="26"/>
      <c r="I106" s="29"/>
      <c r="J106" s="29"/>
      <c r="K106" s="30"/>
      <c r="M106" s="58">
        <f>SUMIF(E85:E107,"選 挙 運 動",C85:C107)</f>
        <v>0</v>
      </c>
    </row>
    <row r="107" spans="1:13" ht="22.5" customHeight="1" thickBot="1" x14ac:dyDescent="0.2">
      <c r="A107" s="462"/>
      <c r="B107" s="463"/>
      <c r="C107" s="46"/>
      <c r="D107" s="47"/>
      <c r="E107" s="140"/>
      <c r="F107" s="48"/>
      <c r="G107" s="49"/>
      <c r="H107" s="48"/>
      <c r="I107" s="48"/>
      <c r="J107" s="48"/>
      <c r="K107" s="50"/>
      <c r="M107" s="58">
        <f>SUM(M105:M106)</f>
        <v>0</v>
      </c>
    </row>
    <row r="108" spans="1:13" ht="18.75" customHeight="1" thickTop="1" x14ac:dyDescent="0.15">
      <c r="A108" s="458" t="s">
        <v>33</v>
      </c>
      <c r="B108" s="459"/>
      <c r="C108" s="52">
        <f>SUM(C85:C107)</f>
        <v>0</v>
      </c>
      <c r="D108" s="191"/>
      <c r="E108" s="271"/>
      <c r="F108" s="272"/>
      <c r="G108" s="273"/>
      <c r="H108" s="272"/>
      <c r="I108" s="272"/>
      <c r="J108" s="272"/>
      <c r="K108" s="275" t="s">
        <v>135</v>
      </c>
      <c r="M108" s="176" t="str">
        <f>IF(M107=C108,"OK","NG")</f>
        <v>OK</v>
      </c>
    </row>
    <row r="109" spans="1:13" ht="18.75" customHeight="1" thickBot="1" x14ac:dyDescent="0.2">
      <c r="A109" s="45" t="s">
        <v>12</v>
      </c>
      <c r="B109" s="3" t="s">
        <v>51</v>
      </c>
      <c r="C109" s="4"/>
      <c r="D109" s="2"/>
      <c r="F109" s="2"/>
      <c r="G109" s="2"/>
      <c r="K109" s="167" t="s">
        <v>91</v>
      </c>
      <c r="M109" s="440" t="s">
        <v>89</v>
      </c>
    </row>
    <row r="110" spans="1:13" ht="15.75" customHeight="1" x14ac:dyDescent="0.15">
      <c r="A110" s="422" t="s">
        <v>0</v>
      </c>
      <c r="B110" s="423"/>
      <c r="C110" s="426" t="s">
        <v>31</v>
      </c>
      <c r="D110" s="423"/>
      <c r="E110" s="423" t="s">
        <v>13</v>
      </c>
      <c r="F110" s="446" t="s">
        <v>4</v>
      </c>
      <c r="G110" s="423" t="s">
        <v>14</v>
      </c>
      <c r="H110" s="423"/>
      <c r="I110" s="423"/>
      <c r="J110" s="448" t="s">
        <v>66</v>
      </c>
      <c r="K110" s="428" t="s">
        <v>10</v>
      </c>
      <c r="M110" s="440"/>
    </row>
    <row r="111" spans="1:13" ht="15.75" customHeight="1" x14ac:dyDescent="0.15">
      <c r="A111" s="424"/>
      <c r="B111" s="425"/>
      <c r="C111" s="425"/>
      <c r="D111" s="425"/>
      <c r="E111" s="425"/>
      <c r="F111" s="447"/>
      <c r="G111" s="270" t="s">
        <v>63</v>
      </c>
      <c r="H111" s="270" t="s">
        <v>1</v>
      </c>
      <c r="I111" s="269" t="s">
        <v>64</v>
      </c>
      <c r="J111" s="449"/>
      <c r="K111" s="429"/>
      <c r="M111" s="440"/>
    </row>
    <row r="112" spans="1:13" ht="22.5" customHeight="1" x14ac:dyDescent="0.15">
      <c r="A112" s="468"/>
      <c r="B112" s="469"/>
      <c r="C112" s="219"/>
      <c r="D112" s="161" t="s">
        <v>16</v>
      </c>
      <c r="E112" s="140"/>
      <c r="F112" s="70"/>
      <c r="G112" s="22"/>
      <c r="H112" s="70"/>
      <c r="I112" s="70"/>
      <c r="J112" s="70"/>
      <c r="K112" s="23"/>
      <c r="M112" s="440"/>
    </row>
    <row r="113" spans="1:13" ht="22.5" customHeight="1" x14ac:dyDescent="0.15">
      <c r="A113" s="464"/>
      <c r="B113" s="461"/>
      <c r="C113" s="9"/>
      <c r="D113" s="13"/>
      <c r="E113" s="140"/>
      <c r="F113" s="24"/>
      <c r="G113" s="25"/>
      <c r="H113" s="26"/>
      <c r="I113" s="26"/>
      <c r="J113" s="25"/>
      <c r="K113" s="27"/>
      <c r="M113" s="440"/>
    </row>
    <row r="114" spans="1:13" ht="22.5" customHeight="1" x14ac:dyDescent="0.15">
      <c r="A114" s="464"/>
      <c r="B114" s="461"/>
      <c r="C114" s="10"/>
      <c r="D114" s="13"/>
      <c r="E114" s="140"/>
      <c r="F114" s="28"/>
      <c r="G114" s="25"/>
      <c r="H114" s="26"/>
      <c r="I114" s="26"/>
      <c r="J114" s="29"/>
      <c r="K114" s="30"/>
      <c r="M114" s="440"/>
    </row>
    <row r="115" spans="1:13" ht="22.5" customHeight="1" x14ac:dyDescent="0.15">
      <c r="A115" s="464"/>
      <c r="B115" s="461"/>
      <c r="C115" s="9"/>
      <c r="D115" s="13"/>
      <c r="E115" s="140"/>
      <c r="F115" s="24"/>
      <c r="G115" s="25"/>
      <c r="H115" s="26"/>
      <c r="I115" s="26"/>
      <c r="J115" s="29"/>
      <c r="K115" s="30"/>
      <c r="M115" s="440"/>
    </row>
    <row r="116" spans="1:13" ht="22.5" customHeight="1" x14ac:dyDescent="0.15">
      <c r="A116" s="460"/>
      <c r="B116" s="461"/>
      <c r="C116" s="9"/>
      <c r="D116" s="13"/>
      <c r="E116" s="140"/>
      <c r="F116" s="28"/>
      <c r="G116" s="25"/>
      <c r="H116" s="26"/>
      <c r="I116" s="26"/>
      <c r="J116" s="29"/>
      <c r="K116" s="30"/>
      <c r="M116" s="440"/>
    </row>
    <row r="117" spans="1:13" ht="22.5" customHeight="1" x14ac:dyDescent="0.15">
      <c r="A117" s="460"/>
      <c r="B117" s="461"/>
      <c r="C117" s="9"/>
      <c r="D117" s="53"/>
      <c r="E117" s="140"/>
      <c r="F117" s="54"/>
      <c r="G117" s="25"/>
      <c r="H117" s="26"/>
      <c r="I117" s="26"/>
      <c r="J117" s="29"/>
      <c r="K117" s="30"/>
      <c r="M117" s="440"/>
    </row>
    <row r="118" spans="1:13" ht="22.5" customHeight="1" x14ac:dyDescent="0.15">
      <c r="A118" s="460"/>
      <c r="B118" s="461"/>
      <c r="C118" s="9"/>
      <c r="D118" s="13"/>
      <c r="E118" s="140"/>
      <c r="F118" s="29"/>
      <c r="G118" s="25"/>
      <c r="H118" s="26"/>
      <c r="I118" s="26"/>
      <c r="J118" s="29"/>
      <c r="K118" s="30"/>
      <c r="M118" s="440"/>
    </row>
    <row r="119" spans="1:13" ht="22.5" customHeight="1" x14ac:dyDescent="0.15">
      <c r="A119" s="460"/>
      <c r="B119" s="461"/>
      <c r="C119" s="9"/>
      <c r="D119" s="13"/>
      <c r="E119" s="140"/>
      <c r="F119" s="26"/>
      <c r="G119" s="25"/>
      <c r="H119" s="26"/>
      <c r="I119" s="26"/>
      <c r="J119" s="29"/>
      <c r="K119" s="30"/>
      <c r="M119" s="440"/>
    </row>
    <row r="120" spans="1:13" ht="22.5" customHeight="1" x14ac:dyDescent="0.15">
      <c r="A120" s="460"/>
      <c r="B120" s="461"/>
      <c r="C120" s="9"/>
      <c r="D120" s="13"/>
      <c r="E120" s="140"/>
      <c r="F120" s="29"/>
      <c r="G120" s="25"/>
      <c r="H120" s="26"/>
      <c r="I120" s="26"/>
      <c r="J120" s="29"/>
      <c r="K120" s="30"/>
      <c r="M120" s="440"/>
    </row>
    <row r="121" spans="1:13" ht="22.5" customHeight="1" x14ac:dyDescent="0.15">
      <c r="A121" s="460"/>
      <c r="B121" s="461"/>
      <c r="C121" s="9"/>
      <c r="D121" s="13"/>
      <c r="E121" s="140"/>
      <c r="F121" s="26"/>
      <c r="G121" s="25"/>
      <c r="H121" s="26"/>
      <c r="I121" s="26"/>
      <c r="J121" s="29"/>
      <c r="K121" s="30"/>
    </row>
    <row r="122" spans="1:13" ht="22.5" customHeight="1" x14ac:dyDescent="0.15">
      <c r="A122" s="464"/>
      <c r="B122" s="461"/>
      <c r="C122" s="9"/>
      <c r="D122" s="13"/>
      <c r="E122" s="140"/>
      <c r="F122" s="28"/>
      <c r="G122" s="25"/>
      <c r="H122" s="31"/>
      <c r="I122" s="31"/>
      <c r="J122" s="32"/>
      <c r="K122" s="30"/>
    </row>
    <row r="123" spans="1:13" ht="22.5" customHeight="1" x14ac:dyDescent="0.15">
      <c r="A123" s="464"/>
      <c r="B123" s="465"/>
      <c r="C123" s="9"/>
      <c r="D123" s="13"/>
      <c r="E123" s="140"/>
      <c r="F123" s="28"/>
      <c r="G123" s="25"/>
      <c r="H123" s="26"/>
      <c r="I123" s="29"/>
      <c r="J123" s="29"/>
      <c r="K123" s="30"/>
    </row>
    <row r="124" spans="1:13" ht="22.5" customHeight="1" x14ac:dyDescent="0.15">
      <c r="A124" s="464"/>
      <c r="B124" s="465"/>
      <c r="C124" s="9"/>
      <c r="D124" s="13"/>
      <c r="E124" s="140"/>
      <c r="F124" s="25"/>
      <c r="G124" s="25"/>
      <c r="H124" s="31"/>
      <c r="I124" s="29"/>
      <c r="J124" s="29"/>
      <c r="K124" s="30"/>
    </row>
    <row r="125" spans="1:13" ht="22.5" customHeight="1" x14ac:dyDescent="0.15">
      <c r="A125" s="466"/>
      <c r="B125" s="467"/>
      <c r="C125" s="11"/>
      <c r="D125" s="14"/>
      <c r="E125" s="140"/>
      <c r="F125" s="34"/>
      <c r="G125" s="35"/>
      <c r="H125" s="34"/>
      <c r="I125" s="34"/>
      <c r="J125" s="36"/>
      <c r="K125" s="37"/>
    </row>
    <row r="126" spans="1:13" ht="22.5" customHeight="1" x14ac:dyDescent="0.15">
      <c r="A126" s="466"/>
      <c r="B126" s="467"/>
      <c r="C126" s="11"/>
      <c r="D126" s="14"/>
      <c r="E126" s="140"/>
      <c r="F126" s="33"/>
      <c r="G126" s="38"/>
      <c r="H126" s="38"/>
      <c r="I126" s="34"/>
      <c r="J126" s="36"/>
      <c r="K126" s="37"/>
    </row>
    <row r="127" spans="1:13" ht="22.5" customHeight="1" x14ac:dyDescent="0.15">
      <c r="A127" s="460"/>
      <c r="B127" s="461"/>
      <c r="C127" s="10"/>
      <c r="D127" s="13"/>
      <c r="E127" s="140"/>
      <c r="F127" s="24"/>
      <c r="G127" s="25"/>
      <c r="H127" s="26"/>
      <c r="I127" s="29"/>
      <c r="J127" s="29"/>
      <c r="K127" s="30"/>
    </row>
    <row r="128" spans="1:13" ht="22.5" customHeight="1" x14ac:dyDescent="0.15">
      <c r="A128" s="460"/>
      <c r="B128" s="461"/>
      <c r="C128" s="10"/>
      <c r="D128" s="13"/>
      <c r="E128" s="140"/>
      <c r="F128" s="29"/>
      <c r="G128" s="25"/>
      <c r="H128" s="29"/>
      <c r="I128" s="29"/>
      <c r="J128" s="29"/>
      <c r="K128" s="30"/>
    </row>
    <row r="129" spans="1:13" ht="22.5" customHeight="1" x14ac:dyDescent="0.15">
      <c r="A129" s="464"/>
      <c r="B129" s="461"/>
      <c r="C129" s="9"/>
      <c r="D129" s="13"/>
      <c r="E129" s="140"/>
      <c r="F129" s="24"/>
      <c r="G129" s="31"/>
      <c r="H129" s="31"/>
      <c r="I129" s="29"/>
      <c r="J129" s="29"/>
      <c r="K129" s="30"/>
    </row>
    <row r="130" spans="1:13" ht="22.5" customHeight="1" x14ac:dyDescent="0.15">
      <c r="A130" s="460"/>
      <c r="B130" s="461"/>
      <c r="C130" s="9"/>
      <c r="D130" s="13"/>
      <c r="E130" s="140"/>
      <c r="F130" s="24"/>
      <c r="G130" s="25"/>
      <c r="H130" s="26"/>
      <c r="I130" s="29"/>
      <c r="J130" s="29"/>
      <c r="K130" s="30"/>
    </row>
    <row r="131" spans="1:13" ht="22.5" customHeight="1" x14ac:dyDescent="0.15">
      <c r="A131" s="460"/>
      <c r="B131" s="461"/>
      <c r="C131" s="9"/>
      <c r="D131" s="13"/>
      <c r="E131" s="140"/>
      <c r="F131" s="24"/>
      <c r="G131" s="25"/>
      <c r="H131" s="26"/>
      <c r="I131" s="29"/>
      <c r="J131" s="29"/>
      <c r="K131" s="30"/>
    </row>
    <row r="132" spans="1:13" ht="22.5" customHeight="1" x14ac:dyDescent="0.15">
      <c r="A132" s="464"/>
      <c r="B132" s="461"/>
      <c r="C132" s="10"/>
      <c r="D132" s="13"/>
      <c r="E132" s="140"/>
      <c r="F132" s="24"/>
      <c r="G132" s="25"/>
      <c r="H132" s="26"/>
      <c r="I132" s="29"/>
      <c r="J132" s="29"/>
      <c r="K132" s="30"/>
      <c r="M132" s="58">
        <f>SUMIF(E112:E134,"立候補準備",C112:C134)</f>
        <v>0</v>
      </c>
    </row>
    <row r="133" spans="1:13" ht="22.5" customHeight="1" x14ac:dyDescent="0.15">
      <c r="A133" s="460"/>
      <c r="B133" s="461"/>
      <c r="C133" s="10"/>
      <c r="D133" s="13"/>
      <c r="E133" s="140"/>
      <c r="F133" s="29"/>
      <c r="G133" s="25"/>
      <c r="H133" s="26"/>
      <c r="I133" s="29"/>
      <c r="J133" s="29"/>
      <c r="K133" s="30"/>
      <c r="M133" s="58">
        <f>SUMIF(E112:E134,"選 挙 運 動",C112:C134)</f>
        <v>0</v>
      </c>
    </row>
    <row r="134" spans="1:13" ht="22.5" customHeight="1" thickBot="1" x14ac:dyDescent="0.2">
      <c r="A134" s="462"/>
      <c r="B134" s="463"/>
      <c r="C134" s="46"/>
      <c r="D134" s="47"/>
      <c r="E134" s="140"/>
      <c r="F134" s="48"/>
      <c r="G134" s="49"/>
      <c r="H134" s="48"/>
      <c r="I134" s="48"/>
      <c r="J134" s="48"/>
      <c r="K134" s="50"/>
      <c r="M134" s="58">
        <f>SUM(M132:M133)</f>
        <v>0</v>
      </c>
    </row>
    <row r="135" spans="1:13" ht="18.75" customHeight="1" thickTop="1" x14ac:dyDescent="0.15">
      <c r="A135" s="458" t="s">
        <v>33</v>
      </c>
      <c r="B135" s="459"/>
      <c r="C135" s="52">
        <f>SUM(C112:C134)</f>
        <v>0</v>
      </c>
      <c r="D135" s="191"/>
      <c r="E135" s="271"/>
      <c r="F135" s="272"/>
      <c r="G135" s="273"/>
      <c r="H135" s="272"/>
      <c r="I135" s="272"/>
      <c r="J135" s="272"/>
      <c r="K135" s="275" t="s">
        <v>135</v>
      </c>
      <c r="M135" s="176" t="str">
        <f>IF(M134=C135,"OK","NG")</f>
        <v>OK</v>
      </c>
    </row>
  </sheetData>
  <mergeCells count="160">
    <mergeCell ref="A134:B134"/>
    <mergeCell ref="A135:B135"/>
    <mergeCell ref="A129:B129"/>
    <mergeCell ref="A130:B130"/>
    <mergeCell ref="A131:B131"/>
    <mergeCell ref="A132:B132"/>
    <mergeCell ref="A133:B133"/>
    <mergeCell ref="A124:B124"/>
    <mergeCell ref="A125:B125"/>
    <mergeCell ref="A126:B126"/>
    <mergeCell ref="A127:B127"/>
    <mergeCell ref="A128:B128"/>
    <mergeCell ref="A119:B119"/>
    <mergeCell ref="A120:B120"/>
    <mergeCell ref="A121:B121"/>
    <mergeCell ref="A122:B122"/>
    <mergeCell ref="A123:B123"/>
    <mergeCell ref="A108:B108"/>
    <mergeCell ref="M109:M120"/>
    <mergeCell ref="A110:B111"/>
    <mergeCell ref="C110:D111"/>
    <mergeCell ref="E110:E111"/>
    <mergeCell ref="F110:F111"/>
    <mergeCell ref="G110:I110"/>
    <mergeCell ref="J110:J111"/>
    <mergeCell ref="K110:K111"/>
    <mergeCell ref="A112:B112"/>
    <mergeCell ref="A113:B113"/>
    <mergeCell ref="A114:B114"/>
    <mergeCell ref="A115:B115"/>
    <mergeCell ref="A116:B116"/>
    <mergeCell ref="A117:B117"/>
    <mergeCell ref="A118:B118"/>
    <mergeCell ref="A103:B103"/>
    <mergeCell ref="A104:B104"/>
    <mergeCell ref="A105:B105"/>
    <mergeCell ref="A106:B106"/>
    <mergeCell ref="A107:B107"/>
    <mergeCell ref="A98:B98"/>
    <mergeCell ref="A99:B99"/>
    <mergeCell ref="A100:B100"/>
    <mergeCell ref="A101:B101"/>
    <mergeCell ref="A102:B102"/>
    <mergeCell ref="A97:B97"/>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92:B92"/>
    <mergeCell ref="A44:B44"/>
    <mergeCell ref="A46:B46"/>
    <mergeCell ref="A47:B47"/>
    <mergeCell ref="A48:B48"/>
    <mergeCell ref="A93:B93"/>
    <mergeCell ref="A94:B94"/>
    <mergeCell ref="A95:B95"/>
    <mergeCell ref="A96:B96"/>
    <mergeCell ref="J29:J30"/>
    <mergeCell ref="A81:B81"/>
    <mergeCell ref="A45:B45"/>
    <mergeCell ref="A76:B76"/>
    <mergeCell ref="A77:B77"/>
    <mergeCell ref="A78:B78"/>
    <mergeCell ref="A79:B79"/>
    <mergeCell ref="A80:B80"/>
    <mergeCell ref="A71:B71"/>
    <mergeCell ref="A72:B72"/>
    <mergeCell ref="A73:B73"/>
    <mergeCell ref="A74:B74"/>
    <mergeCell ref="A75:B75"/>
    <mergeCell ref="A67:B67"/>
    <mergeCell ref="A68:B68"/>
    <mergeCell ref="A69:B69"/>
    <mergeCell ref="K29:K30"/>
    <mergeCell ref="M29:M43"/>
    <mergeCell ref="A31:B31"/>
    <mergeCell ref="A32:B32"/>
    <mergeCell ref="A33:B33"/>
    <mergeCell ref="A34:B34"/>
    <mergeCell ref="A35:B35"/>
    <mergeCell ref="A36:B36"/>
    <mergeCell ref="A37:B37"/>
    <mergeCell ref="A38:B38"/>
    <mergeCell ref="A39:B39"/>
    <mergeCell ref="A40:B40"/>
    <mergeCell ref="A41:B41"/>
    <mergeCell ref="A42:B42"/>
    <mergeCell ref="A43:B43"/>
    <mergeCell ref="A29:B30"/>
    <mergeCell ref="C29:D30"/>
    <mergeCell ref="E29:E30"/>
    <mergeCell ref="F29:F30"/>
    <mergeCell ref="G29:I29"/>
    <mergeCell ref="A23:B23"/>
    <mergeCell ref="A24:B24"/>
    <mergeCell ref="A25:B25"/>
    <mergeCell ref="A26:B26"/>
    <mergeCell ref="A27:B27"/>
    <mergeCell ref="J2:J3"/>
    <mergeCell ref="A12:B12"/>
    <mergeCell ref="A13:B13"/>
    <mergeCell ref="A22:B22"/>
    <mergeCell ref="A15:B15"/>
    <mergeCell ref="A16:B16"/>
    <mergeCell ref="A17:B17"/>
    <mergeCell ref="A18:B18"/>
    <mergeCell ref="A19:B19"/>
    <mergeCell ref="A20:B20"/>
    <mergeCell ref="A21:B21"/>
    <mergeCell ref="A14:B14"/>
    <mergeCell ref="M1:M12"/>
    <mergeCell ref="A9:B9"/>
    <mergeCell ref="A10:B10"/>
    <mergeCell ref="A11:B11"/>
    <mergeCell ref="A8:B8"/>
    <mergeCell ref="A2:B3"/>
    <mergeCell ref="A5:B5"/>
    <mergeCell ref="A6:B6"/>
    <mergeCell ref="A7:B7"/>
    <mergeCell ref="C2:D3"/>
    <mergeCell ref="E2:E3"/>
    <mergeCell ref="F2:F3"/>
    <mergeCell ref="K2:K3"/>
    <mergeCell ref="A4:B4"/>
    <mergeCell ref="G2:I2"/>
    <mergeCell ref="A70:B70"/>
    <mergeCell ref="A54:B54"/>
    <mergeCell ref="A49:B49"/>
    <mergeCell ref="A50:B50"/>
    <mergeCell ref="A51:B51"/>
    <mergeCell ref="A52:B52"/>
    <mergeCell ref="A53:B53"/>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66:B66"/>
  </mergeCells>
  <phoneticPr fontId="2"/>
  <dataValidations count="1">
    <dataValidation type="list" allowBlank="1" showInputMessage="1" showErrorMessage="1" sqref="E4:E26 E58:E80 E85:E107 E112:E134 E31:E52" xr:uid="{00000000-0002-0000-0C00-000000000000}">
      <formula1>$N$24:$N$25</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4" manualBreakCount="4">
    <brk id="27" max="10" man="1"/>
    <brk id="54" max="10" man="1"/>
    <brk id="81" max="10" man="1"/>
    <brk id="108" max="10" man="1"/>
  </rowBreaks>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sheetPr>
  <dimension ref="A1:O132"/>
  <sheetViews>
    <sheetView view="pageBreakPreview" zoomScaleNormal="100" zoomScaleSheetLayoutView="100" workbookViewId="0">
      <selection activeCell="F19" sqref="F19:H19"/>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18.75" style="1" customWidth="1"/>
    <col min="8" max="8" width="3.75" style="1" customWidth="1"/>
    <col min="9" max="9" width="17.5" style="1" customWidth="1"/>
    <col min="10" max="10" width="12.5" style="1" customWidth="1"/>
    <col min="11" max="11" width="20" style="1" customWidth="1"/>
    <col min="12" max="12" width="6.25" style="1" customWidth="1"/>
    <col min="13" max="13" width="11.875" style="1" customWidth="1"/>
    <col min="14" max="14" width="2" style="1" customWidth="1"/>
    <col min="15" max="16384" width="9" style="1"/>
  </cols>
  <sheetData>
    <row r="1" spans="1:15" ht="18.75" customHeight="1" thickBot="1" x14ac:dyDescent="0.2">
      <c r="A1" s="45" t="s">
        <v>12</v>
      </c>
      <c r="B1" s="3" t="s">
        <v>3</v>
      </c>
      <c r="C1" s="4"/>
      <c r="D1" s="2"/>
      <c r="E1" s="2"/>
      <c r="F1" s="2"/>
      <c r="G1" s="2"/>
      <c r="H1" s="2"/>
      <c r="L1" s="504" t="s">
        <v>97</v>
      </c>
      <c r="M1" s="504"/>
      <c r="O1" s="440" t="s">
        <v>86</v>
      </c>
    </row>
    <row r="2" spans="1:15" ht="15" customHeight="1" x14ac:dyDescent="0.15">
      <c r="A2" s="422" t="s">
        <v>0</v>
      </c>
      <c r="B2" s="423"/>
      <c r="C2" s="426" t="s">
        <v>31</v>
      </c>
      <c r="D2" s="423"/>
      <c r="E2" s="423" t="s">
        <v>13</v>
      </c>
      <c r="F2" s="446" t="s">
        <v>4</v>
      </c>
      <c r="G2" s="423" t="s">
        <v>14</v>
      </c>
      <c r="H2" s="423"/>
      <c r="I2" s="423"/>
      <c r="J2" s="423"/>
      <c r="K2" s="448" t="s">
        <v>72</v>
      </c>
      <c r="L2" s="500" t="s">
        <v>10</v>
      </c>
      <c r="M2" s="501"/>
      <c r="O2" s="440"/>
    </row>
    <row r="3" spans="1:15" ht="15" customHeight="1" x14ac:dyDescent="0.15">
      <c r="A3" s="424"/>
      <c r="B3" s="425"/>
      <c r="C3" s="425"/>
      <c r="D3" s="425"/>
      <c r="E3" s="425"/>
      <c r="F3" s="447"/>
      <c r="G3" s="498" t="s">
        <v>63</v>
      </c>
      <c r="H3" s="499"/>
      <c r="I3" s="44" t="s">
        <v>1</v>
      </c>
      <c r="J3" s="142" t="s">
        <v>85</v>
      </c>
      <c r="K3" s="449"/>
      <c r="L3" s="502"/>
      <c r="M3" s="503"/>
      <c r="O3" s="440"/>
    </row>
    <row r="4" spans="1:15" ht="22.5" customHeight="1" x14ac:dyDescent="0.15">
      <c r="A4" s="413" t="s">
        <v>2</v>
      </c>
      <c r="B4" s="40" t="s">
        <v>5</v>
      </c>
      <c r="C4" s="17">
        <f>SUM(人件費!M24,'家屋（選挙事務費）費'!M24,'家屋（集合会場費）費'!M24,通信費!M24,交通費!M24,印刷費!M24,広告費!M24,文具費!M24,食糧費!M50,休泊費!M24,雑費!M50)</f>
        <v>0</v>
      </c>
      <c r="D4" s="161" t="s">
        <v>16</v>
      </c>
      <c r="E4" s="256"/>
      <c r="F4" s="71"/>
      <c r="G4" s="238"/>
      <c r="H4" s="239"/>
      <c r="I4" s="71"/>
      <c r="J4" s="71"/>
      <c r="K4" s="71"/>
      <c r="L4" s="238"/>
      <c r="M4" s="240"/>
      <c r="O4" s="440"/>
    </row>
    <row r="5" spans="1:15" ht="22.5" customHeight="1" x14ac:dyDescent="0.15">
      <c r="A5" s="413"/>
      <c r="B5" s="41" t="s">
        <v>6</v>
      </c>
      <c r="C5" s="17">
        <f>SUM(人件費!M25,'家屋（選挙事務費）費'!M25,'家屋（集合会場費）費'!M25,通信費!M25,交通費!M25,印刷費!M25,広告費!M25,文具費!M25,食糧費!M51,休泊費!M25,雑費!M51)</f>
        <v>0</v>
      </c>
      <c r="D5" s="220"/>
      <c r="E5" s="256"/>
      <c r="F5" s="71"/>
      <c r="G5" s="238"/>
      <c r="H5" s="239"/>
      <c r="I5" s="71"/>
      <c r="J5" s="71"/>
      <c r="K5" s="71"/>
      <c r="L5" s="238"/>
      <c r="M5" s="240"/>
      <c r="O5" s="440"/>
    </row>
    <row r="6" spans="1:15" ht="22.5" customHeight="1" thickBot="1" x14ac:dyDescent="0.2">
      <c r="A6" s="414"/>
      <c r="B6" s="7" t="s">
        <v>2</v>
      </c>
      <c r="C6" s="18">
        <f>SUM(C4:C5)</f>
        <v>0</v>
      </c>
      <c r="D6" s="221"/>
      <c r="E6" s="257"/>
      <c r="F6" s="73"/>
      <c r="G6" s="241"/>
      <c r="H6" s="242"/>
      <c r="I6" s="73"/>
      <c r="J6" s="73"/>
      <c r="K6" s="73"/>
      <c r="L6" s="241"/>
      <c r="M6" s="243"/>
      <c r="O6" s="440"/>
    </row>
    <row r="7" spans="1:15" ht="22.5" customHeight="1" thickTop="1" x14ac:dyDescent="0.15">
      <c r="A7" s="415" t="s">
        <v>29</v>
      </c>
      <c r="B7" s="42" t="s">
        <v>5</v>
      </c>
      <c r="C7" s="19">
        <v>0</v>
      </c>
      <c r="D7" s="222" t="s">
        <v>16</v>
      </c>
      <c r="E7" s="258"/>
      <c r="F7" s="75"/>
      <c r="G7" s="244"/>
      <c r="H7" s="245"/>
      <c r="I7" s="75"/>
      <c r="J7" s="75"/>
      <c r="K7" s="75"/>
      <c r="L7" s="244"/>
      <c r="M7" s="246"/>
      <c r="O7" s="440"/>
    </row>
    <row r="8" spans="1:15" ht="22.5" customHeight="1" x14ac:dyDescent="0.15">
      <c r="A8" s="388"/>
      <c r="B8" s="41" t="s">
        <v>6</v>
      </c>
      <c r="C8" s="12">
        <v>0</v>
      </c>
      <c r="D8" s="220"/>
      <c r="E8" s="256"/>
      <c r="F8" s="71"/>
      <c r="G8" s="238"/>
      <c r="H8" s="239"/>
      <c r="I8" s="71"/>
      <c r="J8" s="71"/>
      <c r="K8" s="71"/>
      <c r="L8" s="238"/>
      <c r="M8" s="240"/>
      <c r="O8" s="440"/>
    </row>
    <row r="9" spans="1:15" ht="22.5" customHeight="1" thickBot="1" x14ac:dyDescent="0.2">
      <c r="A9" s="416"/>
      <c r="B9" s="8" t="s">
        <v>2</v>
      </c>
      <c r="C9" s="20">
        <v>0</v>
      </c>
      <c r="D9" s="223"/>
      <c r="E9" s="259"/>
      <c r="F9" s="77"/>
      <c r="G9" s="247"/>
      <c r="H9" s="248"/>
      <c r="I9" s="77"/>
      <c r="J9" s="77"/>
      <c r="K9" s="77"/>
      <c r="L9" s="247"/>
      <c r="M9" s="249"/>
      <c r="O9" s="440"/>
    </row>
    <row r="10" spans="1:15" ht="22.5" customHeight="1" thickTop="1" x14ac:dyDescent="0.15">
      <c r="A10" s="387" t="s">
        <v>30</v>
      </c>
      <c r="B10" s="43" t="s">
        <v>5</v>
      </c>
      <c r="C10" s="21">
        <f>C4+C7</f>
        <v>0</v>
      </c>
      <c r="D10" s="222" t="s">
        <v>16</v>
      </c>
      <c r="E10" s="260"/>
      <c r="F10" s="79"/>
      <c r="G10" s="250"/>
      <c r="H10" s="251"/>
      <c r="I10" s="79"/>
      <c r="J10" s="79"/>
      <c r="K10" s="79"/>
      <c r="L10" s="250"/>
      <c r="M10" s="252"/>
      <c r="O10" s="440"/>
    </row>
    <row r="11" spans="1:15" ht="22.5" customHeight="1" x14ac:dyDescent="0.15">
      <c r="A11" s="388"/>
      <c r="B11" s="41" t="s">
        <v>6</v>
      </c>
      <c r="C11" s="17">
        <f>C5+C8</f>
        <v>0</v>
      </c>
      <c r="D11" s="15"/>
      <c r="E11" s="71"/>
      <c r="F11" s="71"/>
      <c r="G11" s="238"/>
      <c r="H11" s="239"/>
      <c r="I11" s="71"/>
      <c r="J11" s="71"/>
      <c r="K11" s="71"/>
      <c r="L11" s="238"/>
      <c r="M11" s="240"/>
      <c r="O11" s="440"/>
    </row>
    <row r="12" spans="1:15" ht="22.5" customHeight="1" thickBot="1" x14ac:dyDescent="0.2">
      <c r="A12" s="389"/>
      <c r="B12" s="7" t="s">
        <v>15</v>
      </c>
      <c r="C12" s="18">
        <f>SUM(C10:C11)</f>
        <v>0</v>
      </c>
      <c r="D12" s="16"/>
      <c r="E12" s="73"/>
      <c r="F12" s="73"/>
      <c r="G12" s="241"/>
      <c r="H12" s="242"/>
      <c r="I12" s="73"/>
      <c r="J12" s="73"/>
      <c r="K12" s="73"/>
      <c r="L12" s="253"/>
      <c r="M12" s="254"/>
      <c r="O12" s="440"/>
    </row>
    <row r="13" spans="1:15" ht="18.75" customHeight="1" x14ac:dyDescent="0.15">
      <c r="A13" s="489" t="s">
        <v>28</v>
      </c>
      <c r="B13" s="490"/>
      <c r="C13" s="394" t="s">
        <v>17</v>
      </c>
      <c r="D13" s="394"/>
      <c r="E13" s="394"/>
      <c r="F13" s="394"/>
      <c r="G13" s="483" t="s">
        <v>18</v>
      </c>
      <c r="H13" s="495"/>
      <c r="I13" s="394" t="s">
        <v>19</v>
      </c>
      <c r="J13" s="394"/>
      <c r="K13" s="394" t="s">
        <v>20</v>
      </c>
      <c r="L13" s="483"/>
      <c r="M13" s="484"/>
    </row>
    <row r="14" spans="1:15" ht="18.75" customHeight="1" x14ac:dyDescent="0.15">
      <c r="A14" s="491"/>
      <c r="B14" s="492"/>
      <c r="C14" s="485" t="s">
        <v>170</v>
      </c>
      <c r="D14" s="485"/>
      <c r="E14" s="485"/>
      <c r="F14" s="485"/>
      <c r="G14" s="301"/>
      <c r="H14" s="147" t="s">
        <v>76</v>
      </c>
      <c r="I14" s="303"/>
      <c r="J14" s="141" t="s">
        <v>77</v>
      </c>
      <c r="K14" s="507">
        <f>G14*I14</f>
        <v>0</v>
      </c>
      <c r="L14" s="508"/>
      <c r="M14" s="143" t="s">
        <v>80</v>
      </c>
    </row>
    <row r="15" spans="1:15" ht="18.75" customHeight="1" x14ac:dyDescent="0.15">
      <c r="A15" s="491"/>
      <c r="B15" s="492"/>
      <c r="C15" s="485" t="s">
        <v>21</v>
      </c>
      <c r="D15" s="485"/>
      <c r="E15" s="485"/>
      <c r="F15" s="485"/>
      <c r="G15" s="302"/>
      <c r="H15" s="147" t="s">
        <v>76</v>
      </c>
      <c r="I15" s="303"/>
      <c r="J15" s="141" t="s">
        <v>77</v>
      </c>
      <c r="K15" s="507">
        <f>G15*I15</f>
        <v>0</v>
      </c>
      <c r="L15" s="508"/>
      <c r="M15" s="144" t="s">
        <v>80</v>
      </c>
    </row>
    <row r="16" spans="1:15" ht="18.75" customHeight="1" thickBot="1" x14ac:dyDescent="0.2">
      <c r="A16" s="493"/>
      <c r="B16" s="494"/>
      <c r="C16" s="396" t="s">
        <v>2</v>
      </c>
      <c r="D16" s="396"/>
      <c r="E16" s="396"/>
      <c r="F16" s="396"/>
      <c r="G16" s="496"/>
      <c r="H16" s="497"/>
      <c r="I16" s="488"/>
      <c r="J16" s="488"/>
      <c r="K16" s="509">
        <f>SUM(K14:L15)</f>
        <v>0</v>
      </c>
      <c r="L16" s="510"/>
      <c r="M16" s="145" t="s">
        <v>80</v>
      </c>
    </row>
    <row r="17" spans="1:13" ht="22.5" customHeight="1" x14ac:dyDescent="0.15">
      <c r="B17" s="511" t="s">
        <v>7</v>
      </c>
      <c r="C17" s="511"/>
      <c r="D17" s="511"/>
      <c r="E17" s="511"/>
      <c r="F17" s="511"/>
      <c r="G17" s="511"/>
      <c r="H17" s="511"/>
      <c r="I17" s="511"/>
      <c r="J17" s="511"/>
      <c r="K17" s="511"/>
      <c r="L17" s="138"/>
    </row>
    <row r="18" spans="1:13" ht="22.5" customHeight="1" x14ac:dyDescent="0.2">
      <c r="B18" s="172" t="s">
        <v>159</v>
      </c>
      <c r="C18" s="306">
        <v>7</v>
      </c>
      <c r="D18" s="172" t="s">
        <v>8</v>
      </c>
      <c r="E18" s="304" t="s">
        <v>189</v>
      </c>
      <c r="F18" s="305" t="s">
        <v>189</v>
      </c>
      <c r="G18" s="4"/>
      <c r="H18" s="4"/>
    </row>
    <row r="19" spans="1:13" ht="22.5" customHeight="1" x14ac:dyDescent="0.15">
      <c r="B19" s="481" t="s">
        <v>160</v>
      </c>
      <c r="C19" s="481"/>
      <c r="D19" s="482" t="s">
        <v>161</v>
      </c>
      <c r="E19" s="482"/>
      <c r="F19" s="505" t="s">
        <v>171</v>
      </c>
      <c r="G19" s="505"/>
      <c r="H19" s="505"/>
    </row>
    <row r="20" spans="1:13" ht="22.5" customHeight="1" x14ac:dyDescent="0.15">
      <c r="C20" s="4"/>
      <c r="D20" s="482" t="s">
        <v>162</v>
      </c>
      <c r="E20" s="482"/>
      <c r="F20" s="515" t="s">
        <v>167</v>
      </c>
      <c r="G20" s="515"/>
      <c r="H20" s="515"/>
      <c r="I20" s="168"/>
      <c r="K20" s="63"/>
      <c r="L20" s="63"/>
      <c r="M20" s="63"/>
    </row>
    <row r="21" spans="1:13" ht="18.75" customHeight="1" x14ac:dyDescent="0.15">
      <c r="A21" s="506" t="s">
        <v>10</v>
      </c>
      <c r="B21" s="506"/>
    </row>
    <row r="22" spans="1:13" ht="14.25" customHeight="1" x14ac:dyDescent="0.15">
      <c r="A22" s="133" t="s">
        <v>11</v>
      </c>
      <c r="B22" s="480" t="s">
        <v>99</v>
      </c>
      <c r="C22" s="480"/>
      <c r="D22" s="480"/>
      <c r="E22" s="480"/>
      <c r="F22" s="480"/>
      <c r="G22" s="480"/>
      <c r="H22" s="480"/>
      <c r="I22" s="480"/>
      <c r="J22" s="480"/>
      <c r="K22" s="480"/>
      <c r="L22" s="480"/>
      <c r="M22" s="480"/>
    </row>
    <row r="23" spans="1:13" ht="14.25" customHeight="1" x14ac:dyDescent="0.15">
      <c r="A23" s="133"/>
      <c r="B23" s="480" t="s">
        <v>100</v>
      </c>
      <c r="C23" s="480"/>
      <c r="D23" s="480"/>
      <c r="E23" s="480"/>
      <c r="F23" s="480"/>
      <c r="G23" s="480"/>
      <c r="H23" s="480"/>
      <c r="I23" s="480"/>
      <c r="J23" s="480"/>
      <c r="K23" s="480"/>
      <c r="L23" s="480"/>
      <c r="M23" s="480"/>
    </row>
    <row r="24" spans="1:13" ht="14.25" customHeight="1" x14ac:dyDescent="0.15">
      <c r="A24" s="133" t="s">
        <v>22</v>
      </c>
      <c r="B24" s="480" t="s">
        <v>101</v>
      </c>
      <c r="C24" s="480"/>
      <c r="D24" s="480"/>
      <c r="E24" s="480"/>
      <c r="F24" s="480"/>
      <c r="G24" s="480"/>
      <c r="H24" s="480"/>
      <c r="I24" s="480"/>
      <c r="J24" s="480"/>
      <c r="K24" s="480"/>
      <c r="L24" s="480"/>
      <c r="M24" s="480"/>
    </row>
    <row r="25" spans="1:13" ht="14.25" customHeight="1" x14ac:dyDescent="0.15">
      <c r="A25" s="133" t="s">
        <v>23</v>
      </c>
      <c r="B25" s="480" t="s">
        <v>168</v>
      </c>
      <c r="C25" s="480"/>
      <c r="D25" s="480"/>
      <c r="E25" s="480"/>
      <c r="F25" s="480"/>
      <c r="G25" s="480"/>
      <c r="H25" s="480"/>
      <c r="I25" s="480"/>
      <c r="J25" s="480"/>
      <c r="K25" s="480"/>
      <c r="L25" s="480"/>
      <c r="M25" s="480"/>
    </row>
    <row r="26" spans="1:13" ht="14.25" customHeight="1" x14ac:dyDescent="0.15">
      <c r="A26" s="133" t="s">
        <v>24</v>
      </c>
      <c r="B26" s="480" t="s">
        <v>102</v>
      </c>
      <c r="C26" s="480"/>
      <c r="D26" s="480"/>
      <c r="E26" s="480"/>
      <c r="F26" s="480"/>
      <c r="G26" s="480"/>
      <c r="H26" s="480"/>
      <c r="I26" s="480"/>
      <c r="J26" s="480"/>
      <c r="K26" s="480"/>
      <c r="L26" s="480"/>
      <c r="M26" s="480"/>
    </row>
    <row r="27" spans="1:13" ht="14.25" customHeight="1" x14ac:dyDescent="0.15">
      <c r="A27" s="133" t="s">
        <v>12</v>
      </c>
      <c r="B27" s="480" t="s">
        <v>103</v>
      </c>
      <c r="C27" s="480"/>
      <c r="D27" s="480"/>
      <c r="E27" s="480"/>
      <c r="F27" s="480"/>
      <c r="G27" s="480"/>
      <c r="H27" s="480"/>
      <c r="I27" s="480"/>
      <c r="J27" s="480"/>
      <c r="K27" s="480"/>
      <c r="L27" s="480"/>
      <c r="M27" s="480"/>
    </row>
    <row r="28" spans="1:13" ht="14.25" customHeight="1" x14ac:dyDescent="0.15">
      <c r="A28" s="133"/>
      <c r="B28" s="480" t="s">
        <v>104</v>
      </c>
      <c r="C28" s="480"/>
      <c r="D28" s="480"/>
      <c r="E28" s="480"/>
      <c r="F28" s="480"/>
      <c r="G28" s="480"/>
      <c r="H28" s="480"/>
      <c r="I28" s="480"/>
      <c r="J28" s="480"/>
      <c r="K28" s="480"/>
      <c r="L28" s="480"/>
      <c r="M28" s="480"/>
    </row>
    <row r="29" spans="1:13" ht="14.25" customHeight="1" x14ac:dyDescent="0.15">
      <c r="A29" s="133" t="s">
        <v>25</v>
      </c>
      <c r="B29" s="480" t="s">
        <v>105</v>
      </c>
      <c r="C29" s="480"/>
      <c r="D29" s="480"/>
      <c r="E29" s="480"/>
      <c r="F29" s="480"/>
      <c r="G29" s="480"/>
      <c r="H29" s="480"/>
      <c r="I29" s="480"/>
      <c r="J29" s="480"/>
      <c r="K29" s="480"/>
      <c r="L29" s="480"/>
      <c r="M29" s="480"/>
    </row>
    <row r="30" spans="1:13" ht="14.25" customHeight="1" x14ac:dyDescent="0.15">
      <c r="A30" s="133" t="s">
        <v>26</v>
      </c>
      <c r="B30" s="480" t="s">
        <v>106</v>
      </c>
      <c r="C30" s="480"/>
      <c r="D30" s="480"/>
      <c r="E30" s="480"/>
      <c r="F30" s="480"/>
      <c r="G30" s="480"/>
      <c r="H30" s="480"/>
      <c r="I30" s="480"/>
      <c r="J30" s="480"/>
      <c r="K30" s="480"/>
      <c r="L30" s="480"/>
      <c r="M30" s="480"/>
    </row>
    <row r="31" spans="1:13" ht="14.25" customHeight="1" x14ac:dyDescent="0.15">
      <c r="A31" s="133" t="s">
        <v>163</v>
      </c>
      <c r="B31" s="480" t="s">
        <v>165</v>
      </c>
      <c r="C31" s="480"/>
      <c r="D31" s="480"/>
      <c r="E31" s="480"/>
      <c r="F31" s="480"/>
      <c r="G31" s="480"/>
      <c r="H31" s="480"/>
      <c r="I31" s="480"/>
      <c r="J31" s="480"/>
      <c r="K31" s="480"/>
      <c r="L31" s="480"/>
      <c r="M31" s="480"/>
    </row>
    <row r="32" spans="1:13" ht="14.25" customHeight="1" x14ac:dyDescent="0.15">
      <c r="B32" s="480" t="s">
        <v>164</v>
      </c>
      <c r="C32" s="480"/>
      <c r="D32" s="480"/>
      <c r="E32" s="480"/>
      <c r="F32" s="480"/>
      <c r="G32" s="480"/>
      <c r="H32" s="480"/>
      <c r="I32" s="480"/>
      <c r="J32" s="480"/>
      <c r="K32" s="480"/>
      <c r="L32" s="480"/>
      <c r="M32" s="480"/>
    </row>
    <row r="33" spans="1:15" ht="14.25" customHeight="1" x14ac:dyDescent="0.15">
      <c r="B33" s="280"/>
      <c r="C33" s="280"/>
      <c r="D33" s="280"/>
      <c r="E33" s="280"/>
      <c r="F33" s="280"/>
      <c r="G33" s="280"/>
      <c r="H33" s="280"/>
      <c r="I33" s="280"/>
      <c r="J33" s="280"/>
      <c r="K33" s="280"/>
      <c r="L33" s="280"/>
      <c r="M33" s="280"/>
    </row>
    <row r="34" spans="1:15" ht="18.75" customHeight="1" thickBot="1" x14ac:dyDescent="0.2">
      <c r="A34" s="45" t="s">
        <v>12</v>
      </c>
      <c r="B34" s="3" t="s">
        <v>3</v>
      </c>
      <c r="C34" s="4"/>
      <c r="D34" s="2"/>
      <c r="E34" s="2"/>
      <c r="F34" s="2"/>
      <c r="G34" s="2"/>
      <c r="H34" s="2"/>
      <c r="L34" s="504" t="s">
        <v>98</v>
      </c>
      <c r="M34" s="504"/>
      <c r="O34" s="440" t="s">
        <v>87</v>
      </c>
    </row>
    <row r="35" spans="1:15" ht="15" customHeight="1" x14ac:dyDescent="0.15">
      <c r="A35" s="422" t="s">
        <v>0</v>
      </c>
      <c r="B35" s="423"/>
      <c r="C35" s="426" t="s">
        <v>31</v>
      </c>
      <c r="D35" s="423"/>
      <c r="E35" s="423" t="s">
        <v>13</v>
      </c>
      <c r="F35" s="446" t="s">
        <v>4</v>
      </c>
      <c r="G35" s="423" t="s">
        <v>14</v>
      </c>
      <c r="H35" s="423"/>
      <c r="I35" s="423"/>
      <c r="J35" s="423"/>
      <c r="K35" s="448" t="s">
        <v>72</v>
      </c>
      <c r="L35" s="500" t="s">
        <v>10</v>
      </c>
      <c r="M35" s="501"/>
      <c r="O35" s="440"/>
    </row>
    <row r="36" spans="1:15" ht="15" customHeight="1" x14ac:dyDescent="0.15">
      <c r="A36" s="424"/>
      <c r="B36" s="425"/>
      <c r="C36" s="425"/>
      <c r="D36" s="425"/>
      <c r="E36" s="425"/>
      <c r="F36" s="447"/>
      <c r="G36" s="498" t="s">
        <v>63</v>
      </c>
      <c r="H36" s="499"/>
      <c r="I36" s="166" t="s">
        <v>1</v>
      </c>
      <c r="J36" s="142" t="s">
        <v>85</v>
      </c>
      <c r="K36" s="449"/>
      <c r="L36" s="502"/>
      <c r="M36" s="503"/>
      <c r="O36" s="440"/>
    </row>
    <row r="37" spans="1:15" ht="22.5" customHeight="1" x14ac:dyDescent="0.15">
      <c r="A37" s="413" t="s">
        <v>2</v>
      </c>
      <c r="B37" s="40" t="s">
        <v>5</v>
      </c>
      <c r="C37" s="17">
        <f>SUM(人件費!M51,'家屋（選挙事務費）費'!M51,'家屋（集合会場費）費'!M51,通信費!M51,交通費!M51,印刷費!M51,広告費!M51,文具費!M51,食糧費!M78,休泊費!M51,雑費!M78)</f>
        <v>0</v>
      </c>
      <c r="D37" s="161" t="s">
        <v>16</v>
      </c>
      <c r="E37" s="71"/>
      <c r="F37" s="71"/>
      <c r="G37" s="238"/>
      <c r="H37" s="239"/>
      <c r="I37" s="71"/>
      <c r="J37" s="71"/>
      <c r="K37" s="71"/>
      <c r="L37" s="238"/>
      <c r="M37" s="240"/>
      <c r="O37" s="440"/>
    </row>
    <row r="38" spans="1:15" ht="22.5" customHeight="1" x14ac:dyDescent="0.15">
      <c r="A38" s="413"/>
      <c r="B38" s="41" t="s">
        <v>6</v>
      </c>
      <c r="C38" s="17">
        <f>SUM(人件費!M52,'家屋（選挙事務費）費'!M52,'家屋（集合会場費）費'!M52,通信費!M52,交通費!M52,印刷費!M52,広告費!M52,文具費!M52,食糧費!M79,休泊費!M52,雑費!M79)</f>
        <v>0</v>
      </c>
      <c r="D38" s="220"/>
      <c r="E38" s="71"/>
      <c r="F38" s="71"/>
      <c r="G38" s="238"/>
      <c r="H38" s="239"/>
      <c r="I38" s="71"/>
      <c r="J38" s="71"/>
      <c r="K38" s="71"/>
      <c r="L38" s="238"/>
      <c r="M38" s="240"/>
      <c r="O38" s="440"/>
    </row>
    <row r="39" spans="1:15" ht="22.5" customHeight="1" thickBot="1" x14ac:dyDescent="0.2">
      <c r="A39" s="414"/>
      <c r="B39" s="7" t="s">
        <v>2</v>
      </c>
      <c r="C39" s="18">
        <f>SUM(C37:C38)</f>
        <v>0</v>
      </c>
      <c r="D39" s="221"/>
      <c r="E39" s="73"/>
      <c r="F39" s="73"/>
      <c r="G39" s="241"/>
      <c r="H39" s="242"/>
      <c r="I39" s="73"/>
      <c r="J39" s="73"/>
      <c r="K39" s="73"/>
      <c r="L39" s="241"/>
      <c r="M39" s="243"/>
      <c r="O39" s="440"/>
    </row>
    <row r="40" spans="1:15" ht="22.5" customHeight="1" thickTop="1" x14ac:dyDescent="0.15">
      <c r="A40" s="415" t="s">
        <v>29</v>
      </c>
      <c r="B40" s="42" t="s">
        <v>5</v>
      </c>
      <c r="C40" s="19">
        <f>C10</f>
        <v>0</v>
      </c>
      <c r="D40" s="222" t="s">
        <v>16</v>
      </c>
      <c r="E40" s="75"/>
      <c r="F40" s="75"/>
      <c r="G40" s="244"/>
      <c r="H40" s="245"/>
      <c r="I40" s="75"/>
      <c r="J40" s="75"/>
      <c r="K40" s="75"/>
      <c r="L40" s="244"/>
      <c r="M40" s="246"/>
      <c r="O40" s="440"/>
    </row>
    <row r="41" spans="1:15" ht="22.5" customHeight="1" x14ac:dyDescent="0.15">
      <c r="A41" s="388"/>
      <c r="B41" s="41" t="s">
        <v>6</v>
      </c>
      <c r="C41" s="12">
        <f>C11</f>
        <v>0</v>
      </c>
      <c r="D41" s="220"/>
      <c r="E41" s="71"/>
      <c r="F41" s="71"/>
      <c r="G41" s="238"/>
      <c r="H41" s="239"/>
      <c r="I41" s="71"/>
      <c r="J41" s="71"/>
      <c r="K41" s="71"/>
      <c r="L41" s="238"/>
      <c r="M41" s="240"/>
      <c r="O41" s="440"/>
    </row>
    <row r="42" spans="1:15" ht="22.5" customHeight="1" thickBot="1" x14ac:dyDescent="0.2">
      <c r="A42" s="416"/>
      <c r="B42" s="8" t="s">
        <v>2</v>
      </c>
      <c r="C42" s="20">
        <f>SUM(C40:C41)</f>
        <v>0</v>
      </c>
      <c r="D42" s="223"/>
      <c r="E42" s="77"/>
      <c r="F42" s="77"/>
      <c r="G42" s="247"/>
      <c r="H42" s="248"/>
      <c r="I42" s="77"/>
      <c r="J42" s="77"/>
      <c r="K42" s="77"/>
      <c r="L42" s="247"/>
      <c r="M42" s="249"/>
      <c r="O42" s="440"/>
    </row>
    <row r="43" spans="1:15" ht="22.5" customHeight="1" thickTop="1" x14ac:dyDescent="0.15">
      <c r="A43" s="387" t="s">
        <v>30</v>
      </c>
      <c r="B43" s="43" t="s">
        <v>5</v>
      </c>
      <c r="C43" s="21">
        <f>C37+C40</f>
        <v>0</v>
      </c>
      <c r="D43" s="222" t="s">
        <v>16</v>
      </c>
      <c r="E43" s="79"/>
      <c r="F43" s="79"/>
      <c r="G43" s="250"/>
      <c r="H43" s="251"/>
      <c r="I43" s="79"/>
      <c r="J43" s="79"/>
      <c r="K43" s="79"/>
      <c r="L43" s="250"/>
      <c r="M43" s="252"/>
      <c r="O43" s="440"/>
    </row>
    <row r="44" spans="1:15" ht="22.5" customHeight="1" x14ac:dyDescent="0.15">
      <c r="A44" s="388"/>
      <c r="B44" s="41" t="s">
        <v>6</v>
      </c>
      <c r="C44" s="17">
        <f>C38+C41</f>
        <v>0</v>
      </c>
      <c r="D44" s="15"/>
      <c r="E44" s="71"/>
      <c r="F44" s="71"/>
      <c r="G44" s="238"/>
      <c r="H44" s="239"/>
      <c r="I44" s="71"/>
      <c r="J44" s="71"/>
      <c r="K44" s="71"/>
      <c r="L44" s="238"/>
      <c r="M44" s="240"/>
      <c r="O44" s="440"/>
    </row>
    <row r="45" spans="1:15" ht="22.5" customHeight="1" thickBot="1" x14ac:dyDescent="0.2">
      <c r="A45" s="389"/>
      <c r="B45" s="7" t="s">
        <v>15</v>
      </c>
      <c r="C45" s="18">
        <f>SUM(C43:C44)</f>
        <v>0</v>
      </c>
      <c r="D45" s="16"/>
      <c r="E45" s="73"/>
      <c r="F45" s="73"/>
      <c r="G45" s="241"/>
      <c r="H45" s="242"/>
      <c r="I45" s="73"/>
      <c r="J45" s="73"/>
      <c r="K45" s="73"/>
      <c r="L45" s="253"/>
      <c r="M45" s="254"/>
      <c r="O45" s="440"/>
    </row>
    <row r="46" spans="1:15" ht="18.75" customHeight="1" x14ac:dyDescent="0.15">
      <c r="A46" s="489" t="s">
        <v>28</v>
      </c>
      <c r="B46" s="490"/>
      <c r="C46" s="394" t="s">
        <v>17</v>
      </c>
      <c r="D46" s="394"/>
      <c r="E46" s="394"/>
      <c r="F46" s="394"/>
      <c r="G46" s="483" t="s">
        <v>18</v>
      </c>
      <c r="H46" s="495"/>
      <c r="I46" s="394" t="s">
        <v>19</v>
      </c>
      <c r="J46" s="394"/>
      <c r="K46" s="394" t="s">
        <v>20</v>
      </c>
      <c r="L46" s="483"/>
      <c r="M46" s="484"/>
    </row>
    <row r="47" spans="1:15" ht="18.75" customHeight="1" x14ac:dyDescent="0.15">
      <c r="A47" s="491"/>
      <c r="B47" s="492"/>
      <c r="C47" s="485" t="s">
        <v>170</v>
      </c>
      <c r="D47" s="485"/>
      <c r="E47" s="485"/>
      <c r="F47" s="485"/>
      <c r="G47" s="233"/>
      <c r="H47" s="234" t="s">
        <v>16</v>
      </c>
      <c r="I47" s="233"/>
      <c r="J47" s="235" t="s">
        <v>77</v>
      </c>
      <c r="K47" s="486">
        <f>G47*I47</f>
        <v>0</v>
      </c>
      <c r="L47" s="487"/>
      <c r="M47" s="236" t="s">
        <v>80</v>
      </c>
    </row>
    <row r="48" spans="1:15" ht="18.75" customHeight="1" x14ac:dyDescent="0.15">
      <c r="A48" s="491"/>
      <c r="B48" s="492"/>
      <c r="C48" s="485" t="s">
        <v>21</v>
      </c>
      <c r="D48" s="485"/>
      <c r="E48" s="485"/>
      <c r="F48" s="485"/>
      <c r="G48" s="233"/>
      <c r="H48" s="234" t="s">
        <v>16</v>
      </c>
      <c r="I48" s="233"/>
      <c r="J48" s="235" t="s">
        <v>77</v>
      </c>
      <c r="K48" s="486">
        <f>G48*I48</f>
        <v>0</v>
      </c>
      <c r="L48" s="487"/>
      <c r="M48" s="237" t="s">
        <v>80</v>
      </c>
    </row>
    <row r="49" spans="1:13" ht="18.75" customHeight="1" thickBot="1" x14ac:dyDescent="0.2">
      <c r="A49" s="493"/>
      <c r="B49" s="494"/>
      <c r="C49" s="396" t="s">
        <v>2</v>
      </c>
      <c r="D49" s="396"/>
      <c r="E49" s="396"/>
      <c r="F49" s="396"/>
      <c r="G49" s="496"/>
      <c r="H49" s="497"/>
      <c r="I49" s="488"/>
      <c r="J49" s="488"/>
      <c r="K49" s="512">
        <f>SUM(K47:L48)</f>
        <v>0</v>
      </c>
      <c r="L49" s="513"/>
      <c r="M49" s="255" t="s">
        <v>80</v>
      </c>
    </row>
    <row r="50" spans="1:13" ht="22.5" customHeight="1" x14ac:dyDescent="0.15">
      <c r="B50" s="511" t="s">
        <v>7</v>
      </c>
      <c r="C50" s="511"/>
      <c r="D50" s="511"/>
      <c r="E50" s="511"/>
      <c r="F50" s="511"/>
      <c r="G50" s="511"/>
      <c r="H50" s="511"/>
      <c r="I50" s="511"/>
      <c r="J50" s="511"/>
      <c r="K50" s="511"/>
      <c r="L50" s="169"/>
    </row>
    <row r="51" spans="1:13" ht="22.5" customHeight="1" x14ac:dyDescent="0.2">
      <c r="B51" s="172" t="s">
        <v>159</v>
      </c>
      <c r="C51" s="210"/>
      <c r="D51" s="172" t="s">
        <v>8</v>
      </c>
      <c r="E51" s="211"/>
      <c r="F51" s="212"/>
      <c r="G51" s="4"/>
      <c r="H51" s="4"/>
      <c r="I51" s="277"/>
    </row>
    <row r="52" spans="1:13" ht="22.5" customHeight="1" x14ac:dyDescent="0.15">
      <c r="B52" s="481" t="s">
        <v>160</v>
      </c>
      <c r="C52" s="481"/>
      <c r="D52" s="482" t="s">
        <v>161</v>
      </c>
      <c r="E52" s="482"/>
      <c r="F52" s="514" t="str">
        <f>F19</f>
        <v>那賀町</v>
      </c>
      <c r="G52" s="514"/>
      <c r="H52" s="514"/>
    </row>
    <row r="53" spans="1:13" ht="22.5" customHeight="1" x14ac:dyDescent="0.15">
      <c r="C53" s="4"/>
      <c r="D53" s="482" t="s">
        <v>162</v>
      </c>
      <c r="E53" s="482"/>
      <c r="F53" s="516" t="str">
        <f>F20</f>
        <v>□□　□□</v>
      </c>
      <c r="G53" s="516"/>
      <c r="H53" s="516"/>
      <c r="I53" s="168"/>
      <c r="J53" s="168"/>
      <c r="K53" s="63"/>
      <c r="L53" s="63"/>
      <c r="M53" s="63"/>
    </row>
    <row r="54" spans="1:13" ht="18.75" customHeight="1" x14ac:dyDescent="0.15">
      <c r="A54" s="506" t="s">
        <v>10</v>
      </c>
      <c r="B54" s="506"/>
    </row>
    <row r="55" spans="1:13" ht="14.25" customHeight="1" x14ac:dyDescent="0.15">
      <c r="A55" s="133" t="s">
        <v>11</v>
      </c>
      <c r="B55" s="480" t="s">
        <v>99</v>
      </c>
      <c r="C55" s="480"/>
      <c r="D55" s="480"/>
      <c r="E55" s="480"/>
      <c r="F55" s="480"/>
      <c r="G55" s="480"/>
      <c r="H55" s="480"/>
      <c r="I55" s="480"/>
      <c r="J55" s="480"/>
      <c r="K55" s="480"/>
      <c r="L55" s="480"/>
      <c r="M55" s="480"/>
    </row>
    <row r="56" spans="1:13" ht="14.25" customHeight="1" x14ac:dyDescent="0.15">
      <c r="A56" s="133"/>
      <c r="B56" s="480" t="s">
        <v>100</v>
      </c>
      <c r="C56" s="480"/>
      <c r="D56" s="480"/>
      <c r="E56" s="480"/>
      <c r="F56" s="480"/>
      <c r="G56" s="480"/>
      <c r="H56" s="480"/>
      <c r="I56" s="480"/>
      <c r="J56" s="480"/>
      <c r="K56" s="480"/>
      <c r="L56" s="480"/>
      <c r="M56" s="480"/>
    </row>
    <row r="57" spans="1:13" ht="14.25" customHeight="1" x14ac:dyDescent="0.15">
      <c r="A57" s="133" t="s">
        <v>22</v>
      </c>
      <c r="B57" s="480" t="s">
        <v>101</v>
      </c>
      <c r="C57" s="480"/>
      <c r="D57" s="480"/>
      <c r="E57" s="480"/>
      <c r="F57" s="480"/>
      <c r="G57" s="480"/>
      <c r="H57" s="480"/>
      <c r="I57" s="480"/>
      <c r="J57" s="480"/>
      <c r="K57" s="480"/>
      <c r="L57" s="480"/>
      <c r="M57" s="480"/>
    </row>
    <row r="58" spans="1:13" ht="14.25" customHeight="1" x14ac:dyDescent="0.15">
      <c r="A58" s="133" t="s">
        <v>23</v>
      </c>
      <c r="B58" s="480" t="s">
        <v>168</v>
      </c>
      <c r="C58" s="480"/>
      <c r="D58" s="480"/>
      <c r="E58" s="480"/>
      <c r="F58" s="480"/>
      <c r="G58" s="480"/>
      <c r="H58" s="480"/>
      <c r="I58" s="480"/>
      <c r="J58" s="480"/>
      <c r="K58" s="480"/>
      <c r="L58" s="480"/>
      <c r="M58" s="480"/>
    </row>
    <row r="59" spans="1:13" ht="14.25" customHeight="1" x14ac:dyDescent="0.15">
      <c r="A59" s="133" t="s">
        <v>24</v>
      </c>
      <c r="B59" s="480" t="s">
        <v>102</v>
      </c>
      <c r="C59" s="480"/>
      <c r="D59" s="480"/>
      <c r="E59" s="480"/>
      <c r="F59" s="480"/>
      <c r="G59" s="480"/>
      <c r="H59" s="480"/>
      <c r="I59" s="480"/>
      <c r="J59" s="480"/>
      <c r="K59" s="480"/>
      <c r="L59" s="480"/>
      <c r="M59" s="480"/>
    </row>
    <row r="60" spans="1:13" ht="14.25" customHeight="1" x14ac:dyDescent="0.15">
      <c r="A60" s="133" t="s">
        <v>12</v>
      </c>
      <c r="B60" s="480" t="s">
        <v>103</v>
      </c>
      <c r="C60" s="480"/>
      <c r="D60" s="480"/>
      <c r="E60" s="480"/>
      <c r="F60" s="480"/>
      <c r="G60" s="480"/>
      <c r="H60" s="480"/>
      <c r="I60" s="480"/>
      <c r="J60" s="480"/>
      <c r="K60" s="480"/>
      <c r="L60" s="480"/>
      <c r="M60" s="480"/>
    </row>
    <row r="61" spans="1:13" ht="14.25" customHeight="1" x14ac:dyDescent="0.15">
      <c r="A61" s="133"/>
      <c r="B61" s="480" t="s">
        <v>104</v>
      </c>
      <c r="C61" s="480"/>
      <c r="D61" s="480"/>
      <c r="E61" s="480"/>
      <c r="F61" s="480"/>
      <c r="G61" s="480"/>
      <c r="H61" s="480"/>
      <c r="I61" s="480"/>
      <c r="J61" s="480"/>
      <c r="K61" s="480"/>
      <c r="L61" s="480"/>
      <c r="M61" s="480"/>
    </row>
    <row r="62" spans="1:13" ht="14.25" customHeight="1" x14ac:dyDescent="0.15">
      <c r="A62" s="133" t="s">
        <v>25</v>
      </c>
      <c r="B62" s="480" t="s">
        <v>105</v>
      </c>
      <c r="C62" s="480"/>
      <c r="D62" s="480"/>
      <c r="E62" s="480"/>
      <c r="F62" s="480"/>
      <c r="G62" s="480"/>
      <c r="H62" s="480"/>
      <c r="I62" s="480"/>
      <c r="J62" s="480"/>
      <c r="K62" s="480"/>
      <c r="L62" s="480"/>
      <c r="M62" s="480"/>
    </row>
    <row r="63" spans="1:13" ht="14.25" customHeight="1" x14ac:dyDescent="0.15">
      <c r="A63" s="133" t="s">
        <v>26</v>
      </c>
      <c r="B63" s="480" t="s">
        <v>106</v>
      </c>
      <c r="C63" s="480"/>
      <c r="D63" s="480"/>
      <c r="E63" s="480"/>
      <c r="F63" s="480"/>
      <c r="G63" s="480"/>
      <c r="H63" s="480"/>
      <c r="I63" s="480"/>
      <c r="J63" s="480"/>
      <c r="K63" s="480"/>
      <c r="L63" s="480"/>
      <c r="M63" s="480"/>
    </row>
    <row r="64" spans="1:13" ht="14.25" customHeight="1" x14ac:dyDescent="0.15">
      <c r="A64" s="133" t="s">
        <v>163</v>
      </c>
      <c r="B64" s="480" t="s">
        <v>165</v>
      </c>
      <c r="C64" s="480"/>
      <c r="D64" s="480"/>
      <c r="E64" s="480"/>
      <c r="F64" s="480"/>
      <c r="G64" s="480"/>
      <c r="H64" s="480"/>
      <c r="I64" s="480"/>
      <c r="J64" s="480"/>
      <c r="K64" s="480"/>
      <c r="L64" s="480"/>
      <c r="M64" s="480"/>
    </row>
    <row r="65" spans="1:15" ht="14.25" customHeight="1" x14ac:dyDescent="0.15">
      <c r="B65" s="480" t="s">
        <v>164</v>
      </c>
      <c r="C65" s="480"/>
      <c r="D65" s="480"/>
      <c r="E65" s="480"/>
      <c r="F65" s="480"/>
      <c r="G65" s="480"/>
      <c r="H65" s="480"/>
      <c r="I65" s="480"/>
      <c r="J65" s="480"/>
      <c r="K65" s="480"/>
      <c r="L65" s="480"/>
      <c r="M65" s="480"/>
    </row>
    <row r="66" spans="1:15" ht="14.25" customHeight="1" x14ac:dyDescent="0.15">
      <c r="B66" s="280"/>
      <c r="C66" s="280"/>
      <c r="D66" s="280"/>
      <c r="E66" s="280"/>
      <c r="F66" s="280"/>
      <c r="G66" s="280"/>
      <c r="H66" s="280"/>
      <c r="I66" s="280"/>
      <c r="J66" s="280"/>
      <c r="K66" s="280"/>
      <c r="L66" s="280"/>
      <c r="M66" s="280"/>
    </row>
    <row r="67" spans="1:15" ht="18.75" customHeight="1" thickBot="1" x14ac:dyDescent="0.2">
      <c r="A67" s="45" t="s">
        <v>12</v>
      </c>
      <c r="B67" s="3" t="s">
        <v>3</v>
      </c>
      <c r="C67" s="4"/>
      <c r="D67" s="2"/>
      <c r="E67" s="2"/>
      <c r="F67" s="2"/>
      <c r="G67" s="2"/>
      <c r="H67" s="2"/>
      <c r="L67" s="504" t="s">
        <v>92</v>
      </c>
      <c r="M67" s="504"/>
      <c r="O67" s="440" t="s">
        <v>88</v>
      </c>
    </row>
    <row r="68" spans="1:15" ht="15" customHeight="1" x14ac:dyDescent="0.15">
      <c r="A68" s="422" t="s">
        <v>0</v>
      </c>
      <c r="B68" s="423"/>
      <c r="C68" s="426" t="s">
        <v>31</v>
      </c>
      <c r="D68" s="423"/>
      <c r="E68" s="423" t="s">
        <v>13</v>
      </c>
      <c r="F68" s="446" t="s">
        <v>4</v>
      </c>
      <c r="G68" s="423" t="s">
        <v>14</v>
      </c>
      <c r="H68" s="423"/>
      <c r="I68" s="423"/>
      <c r="J68" s="423"/>
      <c r="K68" s="448" t="s">
        <v>72</v>
      </c>
      <c r="L68" s="500" t="s">
        <v>10</v>
      </c>
      <c r="M68" s="501"/>
      <c r="O68" s="440"/>
    </row>
    <row r="69" spans="1:15" ht="15" customHeight="1" x14ac:dyDescent="0.15">
      <c r="A69" s="424"/>
      <c r="B69" s="425"/>
      <c r="C69" s="425"/>
      <c r="D69" s="425"/>
      <c r="E69" s="425"/>
      <c r="F69" s="447"/>
      <c r="G69" s="498" t="s">
        <v>63</v>
      </c>
      <c r="H69" s="499"/>
      <c r="I69" s="229" t="s">
        <v>1</v>
      </c>
      <c r="J69" s="142" t="s">
        <v>85</v>
      </c>
      <c r="K69" s="449"/>
      <c r="L69" s="502"/>
      <c r="M69" s="503"/>
      <c r="O69" s="440"/>
    </row>
    <row r="70" spans="1:15" ht="22.5" customHeight="1" x14ac:dyDescent="0.15">
      <c r="A70" s="413" t="s">
        <v>2</v>
      </c>
      <c r="B70" s="40" t="s">
        <v>5</v>
      </c>
      <c r="C70" s="17">
        <f>SUM(人件費!M78,'家屋（選挙事務費）費'!M78,'家屋（集合会場費）費'!M78,通信費!M78,交通費!M78,印刷費!M78,広告費!M78,文具費!M78,食糧費!M105,休泊費!M78,雑費!M105)</f>
        <v>0</v>
      </c>
      <c r="D70" s="161" t="s">
        <v>16</v>
      </c>
      <c r="E70" s="71"/>
      <c r="F70" s="71"/>
      <c r="G70" s="238"/>
      <c r="H70" s="239"/>
      <c r="I70" s="71"/>
      <c r="J70" s="71"/>
      <c r="K70" s="71"/>
      <c r="L70" s="238"/>
      <c r="M70" s="240"/>
      <c r="O70" s="440"/>
    </row>
    <row r="71" spans="1:15" ht="22.5" customHeight="1" x14ac:dyDescent="0.15">
      <c r="A71" s="413"/>
      <c r="B71" s="41" t="s">
        <v>6</v>
      </c>
      <c r="C71" s="17">
        <f>SUM(人件費!M79,'家屋（選挙事務費）費'!M79,'家屋（集合会場費）費'!M79,通信費!M79,交通費!M79,印刷費!M79,広告費!M79,文具費!M79,食糧費!M106,休泊費!M79,雑費!M106)</f>
        <v>0</v>
      </c>
      <c r="D71" s="220"/>
      <c r="E71" s="71"/>
      <c r="F71" s="71"/>
      <c r="G71" s="238"/>
      <c r="H71" s="239"/>
      <c r="I71" s="71"/>
      <c r="J71" s="71"/>
      <c r="K71" s="71"/>
      <c r="L71" s="238"/>
      <c r="M71" s="240"/>
      <c r="O71" s="440"/>
    </row>
    <row r="72" spans="1:15" ht="22.5" customHeight="1" thickBot="1" x14ac:dyDescent="0.2">
      <c r="A72" s="414"/>
      <c r="B72" s="7" t="s">
        <v>2</v>
      </c>
      <c r="C72" s="18">
        <f>SUM(C70:C71)</f>
        <v>0</v>
      </c>
      <c r="D72" s="221"/>
      <c r="E72" s="73"/>
      <c r="F72" s="73"/>
      <c r="G72" s="241"/>
      <c r="H72" s="242"/>
      <c r="I72" s="73"/>
      <c r="J72" s="73"/>
      <c r="K72" s="73"/>
      <c r="L72" s="241"/>
      <c r="M72" s="243"/>
      <c r="O72" s="440"/>
    </row>
    <row r="73" spans="1:15" ht="22.5" customHeight="1" thickTop="1" x14ac:dyDescent="0.15">
      <c r="A73" s="415" t="s">
        <v>29</v>
      </c>
      <c r="B73" s="42" t="s">
        <v>5</v>
      </c>
      <c r="C73" s="19">
        <f>C43</f>
        <v>0</v>
      </c>
      <c r="D73" s="222" t="s">
        <v>16</v>
      </c>
      <c r="E73" s="75"/>
      <c r="F73" s="75"/>
      <c r="G73" s="244"/>
      <c r="H73" s="245"/>
      <c r="I73" s="75"/>
      <c r="J73" s="75"/>
      <c r="K73" s="75"/>
      <c r="L73" s="244"/>
      <c r="M73" s="246"/>
      <c r="O73" s="440"/>
    </row>
    <row r="74" spans="1:15" ht="22.5" customHeight="1" x14ac:dyDescent="0.15">
      <c r="A74" s="388"/>
      <c r="B74" s="41" t="s">
        <v>6</v>
      </c>
      <c r="C74" s="12">
        <f>C44</f>
        <v>0</v>
      </c>
      <c r="D74" s="220"/>
      <c r="E74" s="71"/>
      <c r="F74" s="71"/>
      <c r="G74" s="238"/>
      <c r="H74" s="239"/>
      <c r="I74" s="71"/>
      <c r="J74" s="71"/>
      <c r="K74" s="71"/>
      <c r="L74" s="238"/>
      <c r="M74" s="240"/>
      <c r="O74" s="440"/>
    </row>
    <row r="75" spans="1:15" ht="22.5" customHeight="1" thickBot="1" x14ac:dyDescent="0.2">
      <c r="A75" s="416"/>
      <c r="B75" s="8" t="s">
        <v>2</v>
      </c>
      <c r="C75" s="20">
        <f>SUM(C73:C74)</f>
        <v>0</v>
      </c>
      <c r="D75" s="223"/>
      <c r="E75" s="77"/>
      <c r="F75" s="77"/>
      <c r="G75" s="247"/>
      <c r="H75" s="248"/>
      <c r="I75" s="77"/>
      <c r="J75" s="77"/>
      <c r="K75" s="77"/>
      <c r="L75" s="247"/>
      <c r="M75" s="249"/>
      <c r="O75" s="440"/>
    </row>
    <row r="76" spans="1:15" ht="22.5" customHeight="1" thickTop="1" x14ac:dyDescent="0.15">
      <c r="A76" s="387" t="s">
        <v>30</v>
      </c>
      <c r="B76" s="43" t="s">
        <v>5</v>
      </c>
      <c r="C76" s="21">
        <f>C70+C73</f>
        <v>0</v>
      </c>
      <c r="D76" s="222" t="s">
        <v>16</v>
      </c>
      <c r="E76" s="79"/>
      <c r="F76" s="79"/>
      <c r="G76" s="250"/>
      <c r="H76" s="251"/>
      <c r="I76" s="79"/>
      <c r="J76" s="79"/>
      <c r="K76" s="79"/>
      <c r="L76" s="250"/>
      <c r="M76" s="252"/>
      <c r="O76" s="440"/>
    </row>
    <row r="77" spans="1:15" ht="22.5" customHeight="1" x14ac:dyDescent="0.15">
      <c r="A77" s="388"/>
      <c r="B77" s="41" t="s">
        <v>6</v>
      </c>
      <c r="C77" s="17">
        <f>C71+C74</f>
        <v>0</v>
      </c>
      <c r="D77" s="15"/>
      <c r="E77" s="71"/>
      <c r="F77" s="71"/>
      <c r="G77" s="238"/>
      <c r="H77" s="239"/>
      <c r="I77" s="71"/>
      <c r="J77" s="71"/>
      <c r="K77" s="71"/>
      <c r="L77" s="238"/>
      <c r="M77" s="240"/>
      <c r="O77" s="440"/>
    </row>
    <row r="78" spans="1:15" ht="22.5" customHeight="1" thickBot="1" x14ac:dyDescent="0.2">
      <c r="A78" s="389"/>
      <c r="B78" s="7" t="s">
        <v>15</v>
      </c>
      <c r="C78" s="18">
        <f>SUM(C76:C77)</f>
        <v>0</v>
      </c>
      <c r="D78" s="16"/>
      <c r="E78" s="73"/>
      <c r="F78" s="73"/>
      <c r="G78" s="241"/>
      <c r="H78" s="242"/>
      <c r="I78" s="73"/>
      <c r="J78" s="73"/>
      <c r="K78" s="73"/>
      <c r="L78" s="253"/>
      <c r="M78" s="254"/>
      <c r="O78" s="440"/>
    </row>
    <row r="79" spans="1:15" ht="18.75" customHeight="1" x14ac:dyDescent="0.15">
      <c r="A79" s="489" t="s">
        <v>28</v>
      </c>
      <c r="B79" s="490"/>
      <c r="C79" s="394" t="s">
        <v>17</v>
      </c>
      <c r="D79" s="394"/>
      <c r="E79" s="394"/>
      <c r="F79" s="394"/>
      <c r="G79" s="483" t="s">
        <v>18</v>
      </c>
      <c r="H79" s="495"/>
      <c r="I79" s="394" t="s">
        <v>19</v>
      </c>
      <c r="J79" s="394"/>
      <c r="K79" s="394" t="s">
        <v>20</v>
      </c>
      <c r="L79" s="483"/>
      <c r="M79" s="484"/>
    </row>
    <row r="80" spans="1:15" ht="18.75" customHeight="1" x14ac:dyDescent="0.15">
      <c r="A80" s="491"/>
      <c r="B80" s="492"/>
      <c r="C80" s="485" t="s">
        <v>170</v>
      </c>
      <c r="D80" s="485"/>
      <c r="E80" s="485"/>
      <c r="F80" s="485"/>
      <c r="G80" s="233"/>
      <c r="H80" s="234" t="s">
        <v>16</v>
      </c>
      <c r="I80" s="233"/>
      <c r="J80" s="235" t="s">
        <v>77</v>
      </c>
      <c r="K80" s="486">
        <f>G80*I80</f>
        <v>0</v>
      </c>
      <c r="L80" s="487"/>
      <c r="M80" s="236" t="s">
        <v>80</v>
      </c>
    </row>
    <row r="81" spans="1:13" ht="18.75" customHeight="1" x14ac:dyDescent="0.15">
      <c r="A81" s="491"/>
      <c r="B81" s="492"/>
      <c r="C81" s="485" t="s">
        <v>21</v>
      </c>
      <c r="D81" s="485"/>
      <c r="E81" s="485"/>
      <c r="F81" s="485"/>
      <c r="G81" s="233"/>
      <c r="H81" s="234" t="s">
        <v>16</v>
      </c>
      <c r="I81" s="233"/>
      <c r="J81" s="235" t="s">
        <v>77</v>
      </c>
      <c r="K81" s="486">
        <f>G81*I81</f>
        <v>0</v>
      </c>
      <c r="L81" s="487"/>
      <c r="M81" s="237" t="s">
        <v>80</v>
      </c>
    </row>
    <row r="82" spans="1:13" ht="18.75" customHeight="1" thickBot="1" x14ac:dyDescent="0.2">
      <c r="A82" s="493"/>
      <c r="B82" s="494"/>
      <c r="C82" s="396" t="s">
        <v>2</v>
      </c>
      <c r="D82" s="396"/>
      <c r="E82" s="396"/>
      <c r="F82" s="396"/>
      <c r="G82" s="496"/>
      <c r="H82" s="497"/>
      <c r="I82" s="488"/>
      <c r="J82" s="488"/>
      <c r="K82" s="512">
        <f>SUM(K80:L81)</f>
        <v>0</v>
      </c>
      <c r="L82" s="513"/>
      <c r="M82" s="255" t="s">
        <v>80</v>
      </c>
    </row>
    <row r="83" spans="1:13" ht="22.5" customHeight="1" x14ac:dyDescent="0.15">
      <c r="B83" s="511" t="s">
        <v>7</v>
      </c>
      <c r="C83" s="511"/>
      <c r="D83" s="511"/>
      <c r="E83" s="511"/>
      <c r="F83" s="511"/>
      <c r="G83" s="511"/>
      <c r="H83" s="511"/>
      <c r="I83" s="511"/>
      <c r="J83" s="511"/>
      <c r="K83" s="511"/>
      <c r="L83" s="169"/>
    </row>
    <row r="84" spans="1:13" ht="22.5" customHeight="1" x14ac:dyDescent="0.2">
      <c r="B84" s="172" t="s">
        <v>159</v>
      </c>
      <c r="C84" s="210"/>
      <c r="D84" s="172" t="s">
        <v>8</v>
      </c>
      <c r="E84" s="211"/>
      <c r="F84" s="212"/>
      <c r="G84" s="4"/>
      <c r="H84" s="4"/>
    </row>
    <row r="85" spans="1:13" ht="22.5" customHeight="1" x14ac:dyDescent="0.15">
      <c r="B85" s="481" t="s">
        <v>160</v>
      </c>
      <c r="C85" s="481"/>
      <c r="D85" s="482" t="s">
        <v>161</v>
      </c>
      <c r="E85" s="482"/>
      <c r="F85" s="514" t="str">
        <f>F19</f>
        <v>那賀町</v>
      </c>
      <c r="G85" s="514"/>
      <c r="H85" s="514"/>
    </row>
    <row r="86" spans="1:13" ht="22.5" customHeight="1" x14ac:dyDescent="0.15">
      <c r="C86" s="4"/>
      <c r="D86" s="482" t="s">
        <v>162</v>
      </c>
      <c r="E86" s="482"/>
      <c r="F86" s="516" t="str">
        <f>F20</f>
        <v>□□　□□</v>
      </c>
      <c r="G86" s="516"/>
      <c r="H86" s="516"/>
      <c r="I86" s="168"/>
      <c r="J86" s="168"/>
      <c r="K86" s="63"/>
      <c r="L86" s="63"/>
      <c r="M86" s="63"/>
    </row>
    <row r="87" spans="1:13" ht="18.75" customHeight="1" x14ac:dyDescent="0.15">
      <c r="A87" s="506" t="s">
        <v>10</v>
      </c>
      <c r="B87" s="506"/>
    </row>
    <row r="88" spans="1:13" ht="14.25" customHeight="1" x14ac:dyDescent="0.15">
      <c r="A88" s="133" t="s">
        <v>11</v>
      </c>
      <c r="B88" s="480" t="s">
        <v>99</v>
      </c>
      <c r="C88" s="480"/>
      <c r="D88" s="480"/>
      <c r="E88" s="480"/>
      <c r="F88" s="480"/>
      <c r="G88" s="480"/>
      <c r="H88" s="480"/>
      <c r="I88" s="480"/>
      <c r="J88" s="480"/>
      <c r="K88" s="480"/>
      <c r="L88" s="480"/>
      <c r="M88" s="480"/>
    </row>
    <row r="89" spans="1:13" ht="14.25" customHeight="1" x14ac:dyDescent="0.15">
      <c r="A89" s="133"/>
      <c r="B89" s="480" t="s">
        <v>100</v>
      </c>
      <c r="C89" s="480"/>
      <c r="D89" s="480"/>
      <c r="E89" s="480"/>
      <c r="F89" s="480"/>
      <c r="G89" s="480"/>
      <c r="H89" s="480"/>
      <c r="I89" s="480"/>
      <c r="J89" s="480"/>
      <c r="K89" s="480"/>
      <c r="L89" s="480"/>
      <c r="M89" s="480"/>
    </row>
    <row r="90" spans="1:13" ht="14.25" customHeight="1" x14ac:dyDescent="0.15">
      <c r="A90" s="133" t="s">
        <v>22</v>
      </c>
      <c r="B90" s="480" t="s">
        <v>101</v>
      </c>
      <c r="C90" s="480"/>
      <c r="D90" s="480"/>
      <c r="E90" s="480"/>
      <c r="F90" s="480"/>
      <c r="G90" s="480"/>
      <c r="H90" s="480"/>
      <c r="I90" s="480"/>
      <c r="J90" s="480"/>
      <c r="K90" s="480"/>
      <c r="L90" s="480"/>
      <c r="M90" s="480"/>
    </row>
    <row r="91" spans="1:13" ht="14.25" customHeight="1" x14ac:dyDescent="0.15">
      <c r="A91" s="133" t="s">
        <v>23</v>
      </c>
      <c r="B91" s="480" t="s">
        <v>168</v>
      </c>
      <c r="C91" s="480"/>
      <c r="D91" s="480"/>
      <c r="E91" s="480"/>
      <c r="F91" s="480"/>
      <c r="G91" s="480"/>
      <c r="H91" s="480"/>
      <c r="I91" s="480"/>
      <c r="J91" s="480"/>
      <c r="K91" s="480"/>
      <c r="L91" s="480"/>
      <c r="M91" s="480"/>
    </row>
    <row r="92" spans="1:13" ht="14.25" customHeight="1" x14ac:dyDescent="0.15">
      <c r="A92" s="133" t="s">
        <v>24</v>
      </c>
      <c r="B92" s="480" t="s">
        <v>102</v>
      </c>
      <c r="C92" s="480"/>
      <c r="D92" s="480"/>
      <c r="E92" s="480"/>
      <c r="F92" s="480"/>
      <c r="G92" s="480"/>
      <c r="H92" s="480"/>
      <c r="I92" s="480"/>
      <c r="J92" s="480"/>
      <c r="K92" s="480"/>
      <c r="L92" s="480"/>
      <c r="M92" s="480"/>
    </row>
    <row r="93" spans="1:13" ht="14.25" customHeight="1" x14ac:dyDescent="0.15">
      <c r="A93" s="133" t="s">
        <v>12</v>
      </c>
      <c r="B93" s="480" t="s">
        <v>103</v>
      </c>
      <c r="C93" s="480"/>
      <c r="D93" s="480"/>
      <c r="E93" s="480"/>
      <c r="F93" s="480"/>
      <c r="G93" s="480"/>
      <c r="H93" s="480"/>
      <c r="I93" s="480"/>
      <c r="J93" s="480"/>
      <c r="K93" s="480"/>
      <c r="L93" s="480"/>
      <c r="M93" s="480"/>
    </row>
    <row r="94" spans="1:13" ht="14.25" customHeight="1" x14ac:dyDescent="0.15">
      <c r="A94" s="133"/>
      <c r="B94" s="480" t="s">
        <v>104</v>
      </c>
      <c r="C94" s="480"/>
      <c r="D94" s="480"/>
      <c r="E94" s="480"/>
      <c r="F94" s="480"/>
      <c r="G94" s="480"/>
      <c r="H94" s="480"/>
      <c r="I94" s="480"/>
      <c r="J94" s="480"/>
      <c r="K94" s="480"/>
      <c r="L94" s="480"/>
      <c r="M94" s="480"/>
    </row>
    <row r="95" spans="1:13" ht="14.25" customHeight="1" x14ac:dyDescent="0.15">
      <c r="A95" s="133" t="s">
        <v>25</v>
      </c>
      <c r="B95" s="480" t="s">
        <v>105</v>
      </c>
      <c r="C95" s="480"/>
      <c r="D95" s="480"/>
      <c r="E95" s="480"/>
      <c r="F95" s="480"/>
      <c r="G95" s="480"/>
      <c r="H95" s="480"/>
      <c r="I95" s="480"/>
      <c r="J95" s="480"/>
      <c r="K95" s="480"/>
      <c r="L95" s="480"/>
      <c r="M95" s="480"/>
    </row>
    <row r="96" spans="1:13" ht="14.25" customHeight="1" x14ac:dyDescent="0.15">
      <c r="A96" s="133" t="s">
        <v>26</v>
      </c>
      <c r="B96" s="480" t="s">
        <v>106</v>
      </c>
      <c r="C96" s="480"/>
      <c r="D96" s="480"/>
      <c r="E96" s="480"/>
      <c r="F96" s="480"/>
      <c r="G96" s="480"/>
      <c r="H96" s="480"/>
      <c r="I96" s="480"/>
      <c r="J96" s="480"/>
      <c r="K96" s="480"/>
      <c r="L96" s="480"/>
      <c r="M96" s="480"/>
    </row>
    <row r="97" spans="1:15" ht="14.25" customHeight="1" x14ac:dyDescent="0.15">
      <c r="A97" s="133" t="s">
        <v>163</v>
      </c>
      <c r="B97" s="480" t="s">
        <v>165</v>
      </c>
      <c r="C97" s="480"/>
      <c r="D97" s="480"/>
      <c r="E97" s="480"/>
      <c r="F97" s="480"/>
      <c r="G97" s="480"/>
      <c r="H97" s="480"/>
      <c r="I97" s="480"/>
      <c r="J97" s="480"/>
      <c r="K97" s="480"/>
      <c r="L97" s="480"/>
      <c r="M97" s="480"/>
    </row>
    <row r="98" spans="1:15" ht="14.25" customHeight="1" x14ac:dyDescent="0.15">
      <c r="B98" s="480" t="s">
        <v>164</v>
      </c>
      <c r="C98" s="480"/>
      <c r="D98" s="480"/>
      <c r="E98" s="480"/>
      <c r="F98" s="480"/>
      <c r="G98" s="480"/>
      <c r="H98" s="480"/>
      <c r="I98" s="480"/>
      <c r="J98" s="480"/>
      <c r="K98" s="480"/>
      <c r="L98" s="480"/>
      <c r="M98" s="480"/>
    </row>
    <row r="99" spans="1:15" ht="14.25" customHeight="1" x14ac:dyDescent="0.15">
      <c r="B99" s="280"/>
      <c r="C99" s="280"/>
      <c r="D99" s="280"/>
      <c r="E99" s="280"/>
      <c r="F99" s="280"/>
      <c r="G99" s="280"/>
      <c r="H99" s="280"/>
      <c r="I99" s="280"/>
      <c r="J99" s="280"/>
      <c r="K99" s="280"/>
      <c r="L99" s="280"/>
      <c r="M99" s="280"/>
    </row>
    <row r="100" spans="1:15" ht="18.75" customHeight="1" thickBot="1" x14ac:dyDescent="0.2">
      <c r="A100" s="45" t="s">
        <v>12</v>
      </c>
      <c r="B100" s="3" t="s">
        <v>3</v>
      </c>
      <c r="C100" s="4"/>
      <c r="D100" s="2"/>
      <c r="E100" s="2"/>
      <c r="F100" s="2"/>
      <c r="G100" s="2"/>
      <c r="H100" s="2"/>
      <c r="L100" s="504" t="s">
        <v>91</v>
      </c>
      <c r="M100" s="504"/>
      <c r="O100" s="440" t="s">
        <v>89</v>
      </c>
    </row>
    <row r="101" spans="1:15" ht="15" customHeight="1" x14ac:dyDescent="0.15">
      <c r="A101" s="422" t="s">
        <v>0</v>
      </c>
      <c r="B101" s="423"/>
      <c r="C101" s="426" t="s">
        <v>31</v>
      </c>
      <c r="D101" s="423"/>
      <c r="E101" s="423" t="s">
        <v>13</v>
      </c>
      <c r="F101" s="446" t="s">
        <v>4</v>
      </c>
      <c r="G101" s="423" t="s">
        <v>14</v>
      </c>
      <c r="H101" s="423"/>
      <c r="I101" s="423"/>
      <c r="J101" s="423"/>
      <c r="K101" s="448" t="s">
        <v>72</v>
      </c>
      <c r="L101" s="500" t="s">
        <v>10</v>
      </c>
      <c r="M101" s="501"/>
      <c r="O101" s="440"/>
    </row>
    <row r="102" spans="1:15" ht="15" customHeight="1" x14ac:dyDescent="0.15">
      <c r="A102" s="424"/>
      <c r="B102" s="425"/>
      <c r="C102" s="425"/>
      <c r="D102" s="425"/>
      <c r="E102" s="425"/>
      <c r="F102" s="447"/>
      <c r="G102" s="498" t="s">
        <v>63</v>
      </c>
      <c r="H102" s="499"/>
      <c r="I102" s="229" t="s">
        <v>1</v>
      </c>
      <c r="J102" s="142" t="s">
        <v>85</v>
      </c>
      <c r="K102" s="449"/>
      <c r="L102" s="502"/>
      <c r="M102" s="503"/>
      <c r="O102" s="440"/>
    </row>
    <row r="103" spans="1:15" ht="22.5" customHeight="1" x14ac:dyDescent="0.15">
      <c r="A103" s="413" t="s">
        <v>2</v>
      </c>
      <c r="B103" s="40" t="s">
        <v>5</v>
      </c>
      <c r="C103" s="17">
        <f>SUM(人件費!M105,'家屋（選挙事務費）費'!M105,'家屋（集合会場費）費'!M105,通信費!M105,交通費!M105,印刷費!M105,広告費!M105,文具費!M105,食糧費!M132,休泊費!M105,雑費!M132)</f>
        <v>0</v>
      </c>
      <c r="D103" s="161" t="s">
        <v>16</v>
      </c>
      <c r="E103" s="71"/>
      <c r="F103" s="71"/>
      <c r="G103" s="238"/>
      <c r="H103" s="239"/>
      <c r="I103" s="71"/>
      <c r="J103" s="71"/>
      <c r="K103" s="71"/>
      <c r="L103" s="238"/>
      <c r="M103" s="240"/>
      <c r="O103" s="440"/>
    </row>
    <row r="104" spans="1:15" ht="22.5" customHeight="1" x14ac:dyDescent="0.15">
      <c r="A104" s="413"/>
      <c r="B104" s="41" t="s">
        <v>6</v>
      </c>
      <c r="C104" s="17">
        <f>SUM(人件費!M106,'家屋（選挙事務費）費'!M106,'家屋（集合会場費）費'!M106,通信費!M106,交通費!M106,印刷費!M106,広告費!M106,文具費!M106,食糧費!M133,休泊費!M106,雑費!M133)</f>
        <v>0</v>
      </c>
      <c r="D104" s="220"/>
      <c r="E104" s="71"/>
      <c r="F104" s="71"/>
      <c r="G104" s="238"/>
      <c r="H104" s="239"/>
      <c r="I104" s="71"/>
      <c r="J104" s="71"/>
      <c r="K104" s="71"/>
      <c r="L104" s="238"/>
      <c r="M104" s="240"/>
      <c r="O104" s="440"/>
    </row>
    <row r="105" spans="1:15" ht="22.5" customHeight="1" thickBot="1" x14ac:dyDescent="0.2">
      <c r="A105" s="414"/>
      <c r="B105" s="7" t="s">
        <v>2</v>
      </c>
      <c r="C105" s="18">
        <f>SUM(C103:C104)</f>
        <v>0</v>
      </c>
      <c r="D105" s="221"/>
      <c r="E105" s="73"/>
      <c r="F105" s="73"/>
      <c r="G105" s="241"/>
      <c r="H105" s="242"/>
      <c r="I105" s="73"/>
      <c r="J105" s="73"/>
      <c r="K105" s="73"/>
      <c r="L105" s="241"/>
      <c r="M105" s="243"/>
      <c r="O105" s="440"/>
    </row>
    <row r="106" spans="1:15" ht="22.5" customHeight="1" thickTop="1" x14ac:dyDescent="0.15">
      <c r="A106" s="415" t="s">
        <v>29</v>
      </c>
      <c r="B106" s="42" t="s">
        <v>5</v>
      </c>
      <c r="C106" s="19">
        <f>C76</f>
        <v>0</v>
      </c>
      <c r="D106" s="222" t="s">
        <v>16</v>
      </c>
      <c r="E106" s="75"/>
      <c r="F106" s="75"/>
      <c r="G106" s="244"/>
      <c r="H106" s="245"/>
      <c r="I106" s="75"/>
      <c r="J106" s="75"/>
      <c r="K106" s="75"/>
      <c r="L106" s="244"/>
      <c r="M106" s="246"/>
      <c r="O106" s="440"/>
    </row>
    <row r="107" spans="1:15" ht="22.5" customHeight="1" x14ac:dyDescent="0.15">
      <c r="A107" s="388"/>
      <c r="B107" s="41" t="s">
        <v>6</v>
      </c>
      <c r="C107" s="12">
        <f>C77</f>
        <v>0</v>
      </c>
      <c r="D107" s="220"/>
      <c r="E107" s="71"/>
      <c r="F107" s="71"/>
      <c r="G107" s="238"/>
      <c r="H107" s="239"/>
      <c r="I107" s="71"/>
      <c r="J107" s="71"/>
      <c r="K107" s="71"/>
      <c r="L107" s="238"/>
      <c r="M107" s="240"/>
      <c r="O107" s="440"/>
    </row>
    <row r="108" spans="1:15" ht="22.5" customHeight="1" thickBot="1" x14ac:dyDescent="0.2">
      <c r="A108" s="416"/>
      <c r="B108" s="8" t="s">
        <v>2</v>
      </c>
      <c r="C108" s="20">
        <f>SUM(C106:C107)</f>
        <v>0</v>
      </c>
      <c r="D108" s="223"/>
      <c r="E108" s="77"/>
      <c r="F108" s="77"/>
      <c r="G108" s="247"/>
      <c r="H108" s="248"/>
      <c r="I108" s="77"/>
      <c r="J108" s="77"/>
      <c r="K108" s="77"/>
      <c r="L108" s="247"/>
      <c r="M108" s="249"/>
      <c r="O108" s="440"/>
    </row>
    <row r="109" spans="1:15" ht="22.5" customHeight="1" thickTop="1" x14ac:dyDescent="0.15">
      <c r="A109" s="387" t="s">
        <v>30</v>
      </c>
      <c r="B109" s="43" t="s">
        <v>5</v>
      </c>
      <c r="C109" s="21">
        <f>C103+C106</f>
        <v>0</v>
      </c>
      <c r="D109" s="222" t="s">
        <v>16</v>
      </c>
      <c r="E109" s="79"/>
      <c r="F109" s="79"/>
      <c r="G109" s="250"/>
      <c r="H109" s="251"/>
      <c r="I109" s="79"/>
      <c r="J109" s="79"/>
      <c r="K109" s="79"/>
      <c r="L109" s="250"/>
      <c r="M109" s="252"/>
      <c r="O109" s="440"/>
    </row>
    <row r="110" spans="1:15" ht="22.5" customHeight="1" x14ac:dyDescent="0.15">
      <c r="A110" s="388"/>
      <c r="B110" s="41" t="s">
        <v>6</v>
      </c>
      <c r="C110" s="17">
        <f>C104+C107</f>
        <v>0</v>
      </c>
      <c r="D110" s="15"/>
      <c r="E110" s="71"/>
      <c r="F110" s="71"/>
      <c r="G110" s="238"/>
      <c r="H110" s="239"/>
      <c r="I110" s="71"/>
      <c r="J110" s="71"/>
      <c r="K110" s="71"/>
      <c r="L110" s="238"/>
      <c r="M110" s="240"/>
      <c r="O110" s="440"/>
    </row>
    <row r="111" spans="1:15" ht="22.5" customHeight="1" thickBot="1" x14ac:dyDescent="0.2">
      <c r="A111" s="389"/>
      <c r="B111" s="7" t="s">
        <v>15</v>
      </c>
      <c r="C111" s="18">
        <f>SUM(C109:C110)</f>
        <v>0</v>
      </c>
      <c r="D111" s="16"/>
      <c r="E111" s="73"/>
      <c r="F111" s="73"/>
      <c r="G111" s="241"/>
      <c r="H111" s="242"/>
      <c r="I111" s="73"/>
      <c r="J111" s="73"/>
      <c r="K111" s="73"/>
      <c r="L111" s="253"/>
      <c r="M111" s="254"/>
      <c r="O111" s="440"/>
    </row>
    <row r="112" spans="1:15" ht="18.75" customHeight="1" x14ac:dyDescent="0.15">
      <c r="A112" s="489" t="s">
        <v>28</v>
      </c>
      <c r="B112" s="490"/>
      <c r="C112" s="394" t="s">
        <v>17</v>
      </c>
      <c r="D112" s="394"/>
      <c r="E112" s="394"/>
      <c r="F112" s="394"/>
      <c r="G112" s="483" t="s">
        <v>18</v>
      </c>
      <c r="H112" s="495"/>
      <c r="I112" s="394" t="s">
        <v>19</v>
      </c>
      <c r="J112" s="394"/>
      <c r="K112" s="394" t="s">
        <v>20</v>
      </c>
      <c r="L112" s="483"/>
      <c r="M112" s="484"/>
    </row>
    <row r="113" spans="1:13" ht="18.75" customHeight="1" x14ac:dyDescent="0.15">
      <c r="A113" s="491"/>
      <c r="B113" s="492"/>
      <c r="C113" s="485" t="s">
        <v>170</v>
      </c>
      <c r="D113" s="485"/>
      <c r="E113" s="485"/>
      <c r="F113" s="485"/>
      <c r="G113" s="233"/>
      <c r="H113" s="234" t="s">
        <v>16</v>
      </c>
      <c r="I113" s="233"/>
      <c r="J113" s="235" t="s">
        <v>77</v>
      </c>
      <c r="K113" s="486">
        <f>G113*I113</f>
        <v>0</v>
      </c>
      <c r="L113" s="487"/>
      <c r="M113" s="236" t="s">
        <v>80</v>
      </c>
    </row>
    <row r="114" spans="1:13" ht="18.75" customHeight="1" x14ac:dyDescent="0.15">
      <c r="A114" s="491"/>
      <c r="B114" s="492"/>
      <c r="C114" s="485" t="s">
        <v>21</v>
      </c>
      <c r="D114" s="485"/>
      <c r="E114" s="485"/>
      <c r="F114" s="485"/>
      <c r="G114" s="233"/>
      <c r="H114" s="234" t="s">
        <v>16</v>
      </c>
      <c r="I114" s="233"/>
      <c r="J114" s="235" t="s">
        <v>77</v>
      </c>
      <c r="K114" s="486">
        <f>G114*I114</f>
        <v>0</v>
      </c>
      <c r="L114" s="487"/>
      <c r="M114" s="237" t="s">
        <v>80</v>
      </c>
    </row>
    <row r="115" spans="1:13" ht="18.75" customHeight="1" thickBot="1" x14ac:dyDescent="0.2">
      <c r="A115" s="493"/>
      <c r="B115" s="494"/>
      <c r="C115" s="396" t="s">
        <v>2</v>
      </c>
      <c r="D115" s="396"/>
      <c r="E115" s="396"/>
      <c r="F115" s="396"/>
      <c r="G115" s="496"/>
      <c r="H115" s="497"/>
      <c r="I115" s="488"/>
      <c r="J115" s="488"/>
      <c r="K115" s="512">
        <f>SUM(K113:L114)</f>
        <v>0</v>
      </c>
      <c r="L115" s="513"/>
      <c r="M115" s="255" t="s">
        <v>80</v>
      </c>
    </row>
    <row r="116" spans="1:13" ht="22.5" customHeight="1" x14ac:dyDescent="0.15">
      <c r="B116" s="511" t="s">
        <v>7</v>
      </c>
      <c r="C116" s="511"/>
      <c r="D116" s="511"/>
      <c r="E116" s="511"/>
      <c r="F116" s="511"/>
      <c r="G116" s="511"/>
      <c r="H116" s="511"/>
      <c r="I116" s="511"/>
      <c r="J116" s="511"/>
      <c r="K116" s="511"/>
      <c r="L116" s="169"/>
    </row>
    <row r="117" spans="1:13" ht="22.5" customHeight="1" x14ac:dyDescent="0.2">
      <c r="B117" s="172" t="s">
        <v>159</v>
      </c>
      <c r="C117" s="210"/>
      <c r="D117" s="172" t="s">
        <v>8</v>
      </c>
      <c r="E117" s="211"/>
      <c r="F117" s="212"/>
      <c r="G117" s="4"/>
      <c r="H117" s="4"/>
    </row>
    <row r="118" spans="1:13" ht="22.5" customHeight="1" x14ac:dyDescent="0.15">
      <c r="B118" s="481" t="s">
        <v>160</v>
      </c>
      <c r="C118" s="481"/>
      <c r="D118" s="482" t="s">
        <v>161</v>
      </c>
      <c r="E118" s="482"/>
      <c r="F118" s="514" t="str">
        <f>F19</f>
        <v>那賀町</v>
      </c>
      <c r="G118" s="514"/>
      <c r="H118" s="514"/>
    </row>
    <row r="119" spans="1:13" ht="22.5" customHeight="1" x14ac:dyDescent="0.15">
      <c r="C119" s="4"/>
      <c r="D119" s="482" t="s">
        <v>162</v>
      </c>
      <c r="E119" s="482"/>
      <c r="F119" s="516" t="str">
        <f>F20</f>
        <v>□□　□□</v>
      </c>
      <c r="G119" s="516"/>
      <c r="H119" s="516"/>
      <c r="I119" s="168"/>
      <c r="J119" s="168"/>
      <c r="K119" s="63"/>
      <c r="L119" s="63"/>
      <c r="M119" s="63"/>
    </row>
    <row r="120" spans="1:13" ht="18.75" customHeight="1" x14ac:dyDescent="0.15">
      <c r="A120" s="506" t="s">
        <v>10</v>
      </c>
      <c r="B120" s="506"/>
    </row>
    <row r="121" spans="1:13" ht="15" customHeight="1" x14ac:dyDescent="0.15">
      <c r="A121" s="133" t="s">
        <v>11</v>
      </c>
      <c r="B121" s="480" t="s">
        <v>99</v>
      </c>
      <c r="C121" s="480"/>
      <c r="D121" s="480"/>
      <c r="E121" s="480"/>
      <c r="F121" s="480"/>
      <c r="G121" s="480"/>
      <c r="H121" s="480"/>
      <c r="I121" s="480"/>
      <c r="J121" s="480"/>
      <c r="K121" s="480"/>
      <c r="L121" s="480"/>
      <c r="M121" s="480"/>
    </row>
    <row r="122" spans="1:13" ht="15" customHeight="1" x14ac:dyDescent="0.15">
      <c r="A122" s="133"/>
      <c r="B122" s="480" t="s">
        <v>100</v>
      </c>
      <c r="C122" s="480"/>
      <c r="D122" s="480"/>
      <c r="E122" s="480"/>
      <c r="F122" s="480"/>
      <c r="G122" s="480"/>
      <c r="H122" s="480"/>
      <c r="I122" s="480"/>
      <c r="J122" s="480"/>
      <c r="K122" s="480"/>
      <c r="L122" s="480"/>
      <c r="M122" s="480"/>
    </row>
    <row r="123" spans="1:13" ht="15" customHeight="1" x14ac:dyDescent="0.15">
      <c r="A123" s="133" t="s">
        <v>22</v>
      </c>
      <c r="B123" s="480" t="s">
        <v>101</v>
      </c>
      <c r="C123" s="480"/>
      <c r="D123" s="480"/>
      <c r="E123" s="480"/>
      <c r="F123" s="480"/>
      <c r="G123" s="480"/>
      <c r="H123" s="480"/>
      <c r="I123" s="480"/>
      <c r="J123" s="480"/>
      <c r="K123" s="480"/>
      <c r="L123" s="480"/>
      <c r="M123" s="480"/>
    </row>
    <row r="124" spans="1:13" ht="15" customHeight="1" x14ac:dyDescent="0.15">
      <c r="A124" s="133" t="s">
        <v>23</v>
      </c>
      <c r="B124" s="480" t="s">
        <v>168</v>
      </c>
      <c r="C124" s="480"/>
      <c r="D124" s="480"/>
      <c r="E124" s="480"/>
      <c r="F124" s="480"/>
      <c r="G124" s="480"/>
      <c r="H124" s="480"/>
      <c r="I124" s="480"/>
      <c r="J124" s="480"/>
      <c r="K124" s="480"/>
      <c r="L124" s="480"/>
      <c r="M124" s="480"/>
    </row>
    <row r="125" spans="1:13" ht="15" customHeight="1" x14ac:dyDescent="0.15">
      <c r="A125" s="133" t="s">
        <v>24</v>
      </c>
      <c r="B125" s="480" t="s">
        <v>102</v>
      </c>
      <c r="C125" s="480"/>
      <c r="D125" s="480"/>
      <c r="E125" s="480"/>
      <c r="F125" s="480"/>
      <c r="G125" s="480"/>
      <c r="H125" s="480"/>
      <c r="I125" s="480"/>
      <c r="J125" s="480"/>
      <c r="K125" s="480"/>
      <c r="L125" s="480"/>
      <c r="M125" s="480"/>
    </row>
    <row r="126" spans="1:13" ht="15" customHeight="1" x14ac:dyDescent="0.15">
      <c r="A126" s="133" t="s">
        <v>12</v>
      </c>
      <c r="B126" s="480" t="s">
        <v>103</v>
      </c>
      <c r="C126" s="480"/>
      <c r="D126" s="480"/>
      <c r="E126" s="480"/>
      <c r="F126" s="480"/>
      <c r="G126" s="480"/>
      <c r="H126" s="480"/>
      <c r="I126" s="480"/>
      <c r="J126" s="480"/>
      <c r="K126" s="480"/>
      <c r="L126" s="480"/>
      <c r="M126" s="480"/>
    </row>
    <row r="127" spans="1:13" ht="15" customHeight="1" x14ac:dyDescent="0.15">
      <c r="A127" s="133"/>
      <c r="B127" s="480" t="s">
        <v>104</v>
      </c>
      <c r="C127" s="480"/>
      <c r="D127" s="480"/>
      <c r="E127" s="480"/>
      <c r="F127" s="480"/>
      <c r="G127" s="480"/>
      <c r="H127" s="480"/>
      <c r="I127" s="480"/>
      <c r="J127" s="480"/>
      <c r="K127" s="480"/>
      <c r="L127" s="480"/>
      <c r="M127" s="480"/>
    </row>
    <row r="128" spans="1:13" ht="15" customHeight="1" x14ac:dyDescent="0.15">
      <c r="A128" s="133" t="s">
        <v>25</v>
      </c>
      <c r="B128" s="480" t="s">
        <v>105</v>
      </c>
      <c r="C128" s="480"/>
      <c r="D128" s="480"/>
      <c r="E128" s="480"/>
      <c r="F128" s="480"/>
      <c r="G128" s="480"/>
      <c r="H128" s="480"/>
      <c r="I128" s="480"/>
      <c r="J128" s="480"/>
      <c r="K128" s="480"/>
      <c r="L128" s="480"/>
      <c r="M128" s="480"/>
    </row>
    <row r="129" spans="1:13" ht="15" customHeight="1" x14ac:dyDescent="0.15">
      <c r="A129" s="133" t="s">
        <v>26</v>
      </c>
      <c r="B129" s="480" t="s">
        <v>106</v>
      </c>
      <c r="C129" s="480"/>
      <c r="D129" s="480"/>
      <c r="E129" s="480"/>
      <c r="F129" s="480"/>
      <c r="G129" s="480"/>
      <c r="H129" s="480"/>
      <c r="I129" s="480"/>
      <c r="J129" s="480"/>
      <c r="K129" s="480"/>
      <c r="L129" s="480"/>
      <c r="M129" s="480"/>
    </row>
    <row r="130" spans="1:13" ht="15" customHeight="1" x14ac:dyDescent="0.15">
      <c r="A130" s="133" t="s">
        <v>163</v>
      </c>
      <c r="B130" s="480" t="s">
        <v>165</v>
      </c>
      <c r="C130" s="480"/>
      <c r="D130" s="480"/>
      <c r="E130" s="480"/>
      <c r="F130" s="480"/>
      <c r="G130" s="480"/>
      <c r="H130" s="480"/>
      <c r="I130" s="480"/>
      <c r="J130" s="480"/>
      <c r="K130" s="480"/>
      <c r="L130" s="480"/>
      <c r="M130" s="480"/>
    </row>
    <row r="131" spans="1:13" ht="15" customHeight="1" x14ac:dyDescent="0.15">
      <c r="B131" s="480" t="s">
        <v>164</v>
      </c>
      <c r="C131" s="480"/>
      <c r="D131" s="480"/>
      <c r="E131" s="480"/>
      <c r="F131" s="480"/>
      <c r="G131" s="480"/>
      <c r="H131" s="480"/>
      <c r="I131" s="480"/>
      <c r="J131" s="480"/>
      <c r="K131" s="480"/>
      <c r="L131" s="480"/>
      <c r="M131" s="480"/>
    </row>
    <row r="132" spans="1:13" ht="15" customHeight="1" x14ac:dyDescent="0.15">
      <c r="A132" s="5"/>
      <c r="B132" s="6"/>
    </row>
  </sheetData>
  <sheetProtection formatCells="0"/>
  <mergeCells count="176">
    <mergeCell ref="F118:H118"/>
    <mergeCell ref="B126:M126"/>
    <mergeCell ref="B127:M127"/>
    <mergeCell ref="B128:M128"/>
    <mergeCell ref="B131:M131"/>
    <mergeCell ref="F20:H20"/>
    <mergeCell ref="F53:H53"/>
    <mergeCell ref="F86:H86"/>
    <mergeCell ref="F119:H119"/>
    <mergeCell ref="B122:M122"/>
    <mergeCell ref="B123:M123"/>
    <mergeCell ref="B124:M124"/>
    <mergeCell ref="B125:M125"/>
    <mergeCell ref="B116:K116"/>
    <mergeCell ref="D119:E119"/>
    <mergeCell ref="A120:B120"/>
    <mergeCell ref="B121:M121"/>
    <mergeCell ref="A112:B115"/>
    <mergeCell ref="C112:F112"/>
    <mergeCell ref="G112:H112"/>
    <mergeCell ref="I112:J112"/>
    <mergeCell ref="K112:M112"/>
    <mergeCell ref="C113:F113"/>
    <mergeCell ref="K113:L113"/>
    <mergeCell ref="C114:F114"/>
    <mergeCell ref="K114:L114"/>
    <mergeCell ref="C115:F115"/>
    <mergeCell ref="G115:H115"/>
    <mergeCell ref="I115:J115"/>
    <mergeCell ref="K115:L115"/>
    <mergeCell ref="O100:O111"/>
    <mergeCell ref="A101:B102"/>
    <mergeCell ref="C101:D102"/>
    <mergeCell ref="E101:E102"/>
    <mergeCell ref="F101:F102"/>
    <mergeCell ref="G101:J101"/>
    <mergeCell ref="K101:K102"/>
    <mergeCell ref="L101:M102"/>
    <mergeCell ref="G102:H102"/>
    <mergeCell ref="A103:A105"/>
    <mergeCell ref="A106:A108"/>
    <mergeCell ref="A109:A111"/>
    <mergeCell ref="B93:M93"/>
    <mergeCell ref="B94:M94"/>
    <mergeCell ref="B95:M95"/>
    <mergeCell ref="B96:M96"/>
    <mergeCell ref="L100:M100"/>
    <mergeCell ref="B89:M89"/>
    <mergeCell ref="B90:M90"/>
    <mergeCell ref="B91:M91"/>
    <mergeCell ref="B92:M92"/>
    <mergeCell ref="B83:K83"/>
    <mergeCell ref="D86:E86"/>
    <mergeCell ref="A87:B87"/>
    <mergeCell ref="B88:M88"/>
    <mergeCell ref="A79:B82"/>
    <mergeCell ref="C79:F79"/>
    <mergeCell ref="G79:H79"/>
    <mergeCell ref="I79:J79"/>
    <mergeCell ref="K79:M79"/>
    <mergeCell ref="C80:F80"/>
    <mergeCell ref="K80:L80"/>
    <mergeCell ref="C81:F81"/>
    <mergeCell ref="K81:L81"/>
    <mergeCell ref="C82:F82"/>
    <mergeCell ref="G82:H82"/>
    <mergeCell ref="I82:J82"/>
    <mergeCell ref="K82:L82"/>
    <mergeCell ref="F85:H85"/>
    <mergeCell ref="D85:E85"/>
    <mergeCell ref="B85:C85"/>
    <mergeCell ref="K15:L15"/>
    <mergeCell ref="K16:L16"/>
    <mergeCell ref="B17:K17"/>
    <mergeCell ref="C15:F15"/>
    <mergeCell ref="L67:M67"/>
    <mergeCell ref="O67:O78"/>
    <mergeCell ref="A68:B69"/>
    <mergeCell ref="C68:D69"/>
    <mergeCell ref="E68:E69"/>
    <mergeCell ref="F68:F69"/>
    <mergeCell ref="G68:J68"/>
    <mergeCell ref="K68:K69"/>
    <mergeCell ref="L68:M69"/>
    <mergeCell ref="G69:H69"/>
    <mergeCell ref="A70:A72"/>
    <mergeCell ref="A73:A75"/>
    <mergeCell ref="A76:A78"/>
    <mergeCell ref="K49:L49"/>
    <mergeCell ref="A54:B54"/>
    <mergeCell ref="B55:M55"/>
    <mergeCell ref="B50:K50"/>
    <mergeCell ref="F52:H52"/>
    <mergeCell ref="B52:C52"/>
    <mergeCell ref="D52:E52"/>
    <mergeCell ref="I13:J13"/>
    <mergeCell ref="K13:M13"/>
    <mergeCell ref="C16:F16"/>
    <mergeCell ref="I16:J16"/>
    <mergeCell ref="K2:K3"/>
    <mergeCell ref="A13:B16"/>
    <mergeCell ref="A35:B36"/>
    <mergeCell ref="C35:D36"/>
    <mergeCell ref="E35:E36"/>
    <mergeCell ref="F35:F36"/>
    <mergeCell ref="G35:J35"/>
    <mergeCell ref="K35:K36"/>
    <mergeCell ref="L35:M36"/>
    <mergeCell ref="G36:H36"/>
    <mergeCell ref="F19:H19"/>
    <mergeCell ref="D19:E19"/>
    <mergeCell ref="B19:C19"/>
    <mergeCell ref="L34:M34"/>
    <mergeCell ref="A21:B21"/>
    <mergeCell ref="B22:M22"/>
    <mergeCell ref="A4:A6"/>
    <mergeCell ref="A7:A9"/>
    <mergeCell ref="B29:M29"/>
    <mergeCell ref="K14:L14"/>
    <mergeCell ref="G3:H3"/>
    <mergeCell ref="O34:O45"/>
    <mergeCell ref="D20:E20"/>
    <mergeCell ref="A37:A39"/>
    <mergeCell ref="L2:M3"/>
    <mergeCell ref="B23:M23"/>
    <mergeCell ref="B24:M24"/>
    <mergeCell ref="A10:A12"/>
    <mergeCell ref="C14:F14"/>
    <mergeCell ref="O1:O12"/>
    <mergeCell ref="L1:M1"/>
    <mergeCell ref="A2:B3"/>
    <mergeCell ref="C2:D3"/>
    <mergeCell ref="E2:E3"/>
    <mergeCell ref="F2:F3"/>
    <mergeCell ref="G2:J2"/>
    <mergeCell ref="B30:M30"/>
    <mergeCell ref="G16:H16"/>
    <mergeCell ref="G13:H13"/>
    <mergeCell ref="B25:M25"/>
    <mergeCell ref="B27:M27"/>
    <mergeCell ref="B28:M28"/>
    <mergeCell ref="B26:M26"/>
    <mergeCell ref="C13:F13"/>
    <mergeCell ref="A40:A42"/>
    <mergeCell ref="A43:A45"/>
    <mergeCell ref="A46:B49"/>
    <mergeCell ref="C46:F46"/>
    <mergeCell ref="C48:F48"/>
    <mergeCell ref="G46:H46"/>
    <mergeCell ref="C49:F49"/>
    <mergeCell ref="G49:H49"/>
    <mergeCell ref="I46:J46"/>
    <mergeCell ref="B130:M130"/>
    <mergeCell ref="B118:C118"/>
    <mergeCell ref="D118:E118"/>
    <mergeCell ref="B129:M129"/>
    <mergeCell ref="B97:M97"/>
    <mergeCell ref="B98:M98"/>
    <mergeCell ref="B64:M64"/>
    <mergeCell ref="B65:M65"/>
    <mergeCell ref="B31:M31"/>
    <mergeCell ref="B32:M32"/>
    <mergeCell ref="B56:M56"/>
    <mergeCell ref="D53:E53"/>
    <mergeCell ref="B57:M57"/>
    <mergeCell ref="B58:M58"/>
    <mergeCell ref="B63:M63"/>
    <mergeCell ref="B59:M59"/>
    <mergeCell ref="B60:M60"/>
    <mergeCell ref="B61:M61"/>
    <mergeCell ref="B62:M62"/>
    <mergeCell ref="K46:M46"/>
    <mergeCell ref="C47:F47"/>
    <mergeCell ref="K47:L47"/>
    <mergeCell ref="K48:L48"/>
    <mergeCell ref="I49:J49"/>
  </mergeCells>
  <phoneticPr fontId="2"/>
  <pageMargins left="0.51181102362204722" right="0.39370078740157483" top="0.47244094488188981" bottom="0.31496062992125984" header="0.35433070866141736" footer="0.19685039370078741"/>
  <pageSetup paperSize="9" scale="95" orientation="landscape" blackAndWhite="1" r:id="rId1"/>
  <headerFooter alignWithMargins="0"/>
  <rowBreaks count="3" manualBreakCount="3">
    <brk id="33" max="12" man="1"/>
    <brk id="66" max="12" man="1"/>
    <brk id="99" max="12" man="1"/>
  </rowBreaks>
  <ignoredErrors>
    <ignoredError sqref="A22:A25 A55:A58 A1:M3 A59:A63 A26:A30"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A1:I25"/>
  <sheetViews>
    <sheetView view="pageBreakPreview" zoomScaleNormal="100" zoomScaleSheetLayoutView="100" workbookViewId="0">
      <selection activeCell="F7" sqref="F7"/>
    </sheetView>
  </sheetViews>
  <sheetFormatPr defaultRowHeight="13.5" x14ac:dyDescent="0.15"/>
  <cols>
    <col min="1" max="1" width="7.75" style="1" customWidth="1"/>
    <col min="2" max="2" width="10.625" style="1" customWidth="1"/>
    <col min="3" max="3" width="17.125" style="1" customWidth="1"/>
    <col min="4" max="4" width="7.75" style="1" customWidth="1"/>
    <col min="5" max="5" width="16.5" style="1" customWidth="1"/>
    <col min="6" max="6" width="25.625" style="1" customWidth="1"/>
    <col min="7" max="7" width="45.875" style="1" customWidth="1"/>
    <col min="8" max="8" width="3.125" style="1" customWidth="1"/>
    <col min="9" max="9" width="11" style="1" bestFit="1" customWidth="1"/>
    <col min="10" max="16384" width="9" style="1"/>
  </cols>
  <sheetData>
    <row r="1" spans="1:9" ht="28.5" x14ac:dyDescent="0.15">
      <c r="A1" s="519" t="s">
        <v>141</v>
      </c>
      <c r="B1" s="519"/>
      <c r="C1" s="519"/>
      <c r="D1" s="519"/>
      <c r="E1" s="519"/>
      <c r="F1" s="519"/>
      <c r="G1" s="519"/>
    </row>
    <row r="2" spans="1:9" ht="14.25" thickBot="1" x14ac:dyDescent="0.2"/>
    <row r="3" spans="1:9" ht="18.75" customHeight="1" x14ac:dyDescent="0.15">
      <c r="A3" s="520" t="s">
        <v>142</v>
      </c>
      <c r="B3" s="521"/>
      <c r="C3" s="524" t="s">
        <v>143</v>
      </c>
      <c r="D3" s="521"/>
      <c r="E3" s="521" t="s">
        <v>13</v>
      </c>
      <c r="F3" s="525" t="s">
        <v>4</v>
      </c>
      <c r="G3" s="527" t="s">
        <v>156</v>
      </c>
    </row>
    <row r="4" spans="1:9" ht="18.75" customHeight="1" x14ac:dyDescent="0.15">
      <c r="A4" s="522"/>
      <c r="B4" s="523"/>
      <c r="C4" s="523"/>
      <c r="D4" s="523"/>
      <c r="E4" s="523"/>
      <c r="F4" s="526"/>
      <c r="G4" s="528"/>
    </row>
    <row r="5" spans="1:9" ht="30" customHeight="1" x14ac:dyDescent="0.15">
      <c r="A5" s="517"/>
      <c r="B5" s="518"/>
      <c r="C5" s="307"/>
      <c r="D5" s="265" t="s">
        <v>144</v>
      </c>
      <c r="E5" s="310"/>
      <c r="F5" s="310"/>
      <c r="G5" s="311"/>
      <c r="I5" s="4"/>
    </row>
    <row r="6" spans="1:9" ht="30" customHeight="1" x14ac:dyDescent="0.15">
      <c r="A6" s="517"/>
      <c r="B6" s="529"/>
      <c r="C6" s="307"/>
      <c r="D6" s="266"/>
      <c r="E6" s="310"/>
      <c r="F6" s="310"/>
      <c r="G6" s="311"/>
      <c r="I6" s="4"/>
    </row>
    <row r="7" spans="1:9" ht="30" customHeight="1" x14ac:dyDescent="0.15">
      <c r="A7" s="517"/>
      <c r="B7" s="518"/>
      <c r="C7" s="307"/>
      <c r="D7" s="266"/>
      <c r="E7" s="310"/>
      <c r="F7" s="310"/>
      <c r="G7" s="311"/>
      <c r="I7" s="4"/>
    </row>
    <row r="8" spans="1:9" ht="30" customHeight="1" x14ac:dyDescent="0.15">
      <c r="A8" s="517"/>
      <c r="B8" s="518"/>
      <c r="C8" s="308"/>
      <c r="D8" s="267"/>
      <c r="E8" s="310"/>
      <c r="F8" s="312"/>
      <c r="G8" s="313"/>
      <c r="I8" s="4"/>
    </row>
    <row r="9" spans="1:9" ht="30" customHeight="1" x14ac:dyDescent="0.15">
      <c r="A9" s="517"/>
      <c r="B9" s="529"/>
      <c r="C9" s="307"/>
      <c r="D9" s="267"/>
      <c r="E9" s="310"/>
      <c r="F9" s="312"/>
      <c r="G9" s="313"/>
      <c r="I9" s="4"/>
    </row>
    <row r="10" spans="1:9" ht="30" customHeight="1" x14ac:dyDescent="0.15">
      <c r="A10" s="517"/>
      <c r="B10" s="518"/>
      <c r="C10" s="307"/>
      <c r="D10" s="267"/>
      <c r="E10" s="310"/>
      <c r="F10" s="312"/>
      <c r="G10" s="313"/>
      <c r="I10" s="187" t="s">
        <v>32</v>
      </c>
    </row>
    <row r="11" spans="1:9" ht="30" customHeight="1" thickBot="1" x14ac:dyDescent="0.2">
      <c r="A11" s="530"/>
      <c r="B11" s="531"/>
      <c r="C11" s="309"/>
      <c r="D11" s="268"/>
      <c r="E11" s="314"/>
      <c r="F11" s="315"/>
      <c r="G11" s="316"/>
      <c r="I11" s="187" t="s">
        <v>127</v>
      </c>
    </row>
    <row r="13" spans="1:9" ht="22.5" customHeight="1" x14ac:dyDescent="0.15">
      <c r="A13" s="276" t="s">
        <v>145</v>
      </c>
      <c r="B13" s="2" t="str">
        <f>+表紙!B3</f>
        <v>　令和7年10月19日執行</v>
      </c>
      <c r="C13" s="4"/>
      <c r="D13" s="532" t="str">
        <f>表紙!F3</f>
        <v>那賀町議会議員一般選挙</v>
      </c>
      <c r="E13" s="532"/>
      <c r="F13" s="532"/>
    </row>
    <row r="14" spans="1:9" ht="17.25" x14ac:dyDescent="0.15">
      <c r="A14" s="90"/>
      <c r="B14" s="2"/>
      <c r="C14" s="4"/>
      <c r="D14" s="4"/>
      <c r="E14" s="4"/>
      <c r="F14" s="4"/>
    </row>
    <row r="15" spans="1:9" ht="22.5" customHeight="1" x14ac:dyDescent="0.15">
      <c r="A15" s="276" t="s">
        <v>146</v>
      </c>
      <c r="B15" s="2" t="s">
        <v>147</v>
      </c>
      <c r="C15" s="4"/>
      <c r="D15" s="2" t="s">
        <v>148</v>
      </c>
      <c r="E15" s="535"/>
      <c r="F15" s="535"/>
      <c r="G15" s="84"/>
      <c r="H15" s="262"/>
    </row>
    <row r="16" spans="1:9" ht="17.25" x14ac:dyDescent="0.15">
      <c r="A16" s="2"/>
      <c r="B16" s="2"/>
      <c r="C16" s="4"/>
      <c r="D16" s="2"/>
      <c r="E16" s="264"/>
      <c r="F16" s="264"/>
    </row>
    <row r="17" spans="1:7" ht="22.5" customHeight="1" x14ac:dyDescent="0.15">
      <c r="A17" s="90"/>
      <c r="B17" s="2"/>
      <c r="C17" s="4"/>
      <c r="D17" s="2" t="s">
        <v>149</v>
      </c>
      <c r="E17" s="533"/>
      <c r="F17" s="533"/>
      <c r="G17" s="87"/>
    </row>
    <row r="18" spans="1:7" ht="17.25" x14ac:dyDescent="0.15">
      <c r="A18" s="90"/>
      <c r="B18" s="2"/>
      <c r="C18" s="4"/>
      <c r="D18" s="2"/>
      <c r="E18" s="264"/>
      <c r="F18" s="264"/>
    </row>
    <row r="19" spans="1:7" ht="22.5" customHeight="1" x14ac:dyDescent="0.15">
      <c r="A19" s="276" t="s">
        <v>150</v>
      </c>
      <c r="B19" s="2" t="s">
        <v>9</v>
      </c>
      <c r="C19" s="4"/>
      <c r="D19" s="2" t="s">
        <v>148</v>
      </c>
      <c r="E19" s="535"/>
      <c r="F19" s="535"/>
      <c r="G19" s="84"/>
    </row>
    <row r="20" spans="1:7" ht="17.25" x14ac:dyDescent="0.15">
      <c r="A20" s="4"/>
      <c r="B20" s="4"/>
      <c r="C20" s="4"/>
      <c r="D20" s="2"/>
      <c r="E20" s="264"/>
      <c r="F20" s="264"/>
    </row>
    <row r="21" spans="1:7" ht="22.5" customHeight="1" x14ac:dyDescent="0.15">
      <c r="A21" s="4"/>
      <c r="B21" s="4"/>
      <c r="C21" s="4"/>
      <c r="D21" s="2" t="s">
        <v>149</v>
      </c>
      <c r="E21" s="533"/>
      <c r="F21" s="534"/>
    </row>
    <row r="22" spans="1:7" ht="18.75" customHeight="1" x14ac:dyDescent="0.15">
      <c r="A22" s="1" t="s">
        <v>151</v>
      </c>
    </row>
    <row r="23" spans="1:7" ht="15" customHeight="1" x14ac:dyDescent="0.15">
      <c r="A23" s="263">
        <v>1</v>
      </c>
      <c r="B23" s="4" t="s">
        <v>152</v>
      </c>
    </row>
    <row r="24" spans="1:7" ht="15" customHeight="1" x14ac:dyDescent="0.15">
      <c r="A24" s="263">
        <v>2</v>
      </c>
      <c r="B24" s="4" t="s">
        <v>153</v>
      </c>
    </row>
    <row r="25" spans="1:7" ht="15" customHeight="1" x14ac:dyDescent="0.15">
      <c r="A25" s="263">
        <v>3</v>
      </c>
      <c r="B25" s="4" t="s">
        <v>154</v>
      </c>
    </row>
  </sheetData>
  <mergeCells count="18">
    <mergeCell ref="A11:B11"/>
    <mergeCell ref="D13:F13"/>
    <mergeCell ref="E17:F17"/>
    <mergeCell ref="E21:F21"/>
    <mergeCell ref="E15:F15"/>
    <mergeCell ref="E19:F19"/>
    <mergeCell ref="A10:B10"/>
    <mergeCell ref="A1:G1"/>
    <mergeCell ref="A3:B4"/>
    <mergeCell ref="C3:D4"/>
    <mergeCell ref="E3:E4"/>
    <mergeCell ref="F3:F4"/>
    <mergeCell ref="G3:G4"/>
    <mergeCell ref="A5:B5"/>
    <mergeCell ref="A6:B6"/>
    <mergeCell ref="A7:B7"/>
    <mergeCell ref="A8:B8"/>
    <mergeCell ref="A9:B9"/>
  </mergeCells>
  <phoneticPr fontId="2"/>
  <dataValidations count="2">
    <dataValidation type="list" allowBlank="1" showInputMessage="1" showErrorMessage="1" sqref="E5" xr:uid="{00000000-0002-0000-0E00-000000000000}">
      <formula1>I10:I11</formula1>
    </dataValidation>
    <dataValidation type="list" allowBlank="1" showInputMessage="1" showErrorMessage="1" sqref="E6:E11" xr:uid="{00000000-0002-0000-0E00-000001000000}">
      <formula1>$I$10:$I$11</formula1>
    </dataValidation>
  </dataValidations>
  <pageMargins left="1.1023622047244095" right="1.1023622047244095" top="0.94488188976377963" bottom="0.74803149606299213" header="0.31496062992125984" footer="0.31496062992125984"/>
  <pageSetup paperSize="9" scale="94" orientation="landscape" blackAndWhite="1"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785DA-3B67-4595-9004-FCBDE046C5A2}">
  <dimension ref="A1:I19"/>
  <sheetViews>
    <sheetView view="pageBreakPreview" zoomScaleNormal="100" zoomScaleSheetLayoutView="100" workbookViewId="0">
      <selection activeCell="A16" sqref="A16:I16"/>
    </sheetView>
  </sheetViews>
  <sheetFormatPr defaultRowHeight="13.5" x14ac:dyDescent="0.15"/>
  <cols>
    <col min="1" max="1" width="4.375" style="281" bestFit="1" customWidth="1"/>
    <col min="2" max="2" width="3.375" style="281" customWidth="1"/>
    <col min="3" max="3" width="10.75" style="281" customWidth="1"/>
    <col min="4" max="4" width="7.5" style="281" customWidth="1"/>
    <col min="5" max="5" width="12.5" style="281" customWidth="1"/>
    <col min="6" max="7" width="17.5" style="281" customWidth="1"/>
    <col min="8" max="8" width="14" style="281" customWidth="1"/>
    <col min="9" max="9" width="38.75" style="281" customWidth="1"/>
    <col min="10" max="256" width="9" style="281"/>
    <col min="257" max="257" width="4.375" style="281" bestFit="1" customWidth="1"/>
    <col min="258" max="258" width="3.375" style="281" customWidth="1"/>
    <col min="259" max="259" width="10.75" style="281" customWidth="1"/>
    <col min="260" max="260" width="7.5" style="281" customWidth="1"/>
    <col min="261" max="261" width="12.5" style="281" customWidth="1"/>
    <col min="262" max="263" width="17.5" style="281" customWidth="1"/>
    <col min="264" max="264" width="14" style="281" customWidth="1"/>
    <col min="265" max="265" width="38.75" style="281" customWidth="1"/>
    <col min="266" max="512" width="9" style="281"/>
    <col min="513" max="513" width="4.375" style="281" bestFit="1" customWidth="1"/>
    <col min="514" max="514" width="3.375" style="281" customWidth="1"/>
    <col min="515" max="515" width="10.75" style="281" customWidth="1"/>
    <col min="516" max="516" width="7.5" style="281" customWidth="1"/>
    <col min="517" max="517" width="12.5" style="281" customWidth="1"/>
    <col min="518" max="519" width="17.5" style="281" customWidth="1"/>
    <col min="520" max="520" width="14" style="281" customWidth="1"/>
    <col min="521" max="521" width="38.75" style="281" customWidth="1"/>
    <col min="522" max="768" width="9" style="281"/>
    <col min="769" max="769" width="4.375" style="281" bestFit="1" customWidth="1"/>
    <col min="770" max="770" width="3.375" style="281" customWidth="1"/>
    <col min="771" max="771" width="10.75" style="281" customWidth="1"/>
    <col min="772" max="772" width="7.5" style="281" customWidth="1"/>
    <col min="773" max="773" width="12.5" style="281" customWidth="1"/>
    <col min="774" max="775" width="17.5" style="281" customWidth="1"/>
    <col min="776" max="776" width="14" style="281" customWidth="1"/>
    <col min="777" max="777" width="38.75" style="281" customWidth="1"/>
    <col min="778" max="1024" width="9" style="281"/>
    <col min="1025" max="1025" width="4.375" style="281" bestFit="1" customWidth="1"/>
    <col min="1026" max="1026" width="3.375" style="281" customWidth="1"/>
    <col min="1027" max="1027" width="10.75" style="281" customWidth="1"/>
    <col min="1028" max="1028" width="7.5" style="281" customWidth="1"/>
    <col min="1029" max="1029" width="12.5" style="281" customWidth="1"/>
    <col min="1030" max="1031" width="17.5" style="281" customWidth="1"/>
    <col min="1032" max="1032" width="14" style="281" customWidth="1"/>
    <col min="1033" max="1033" width="38.75" style="281" customWidth="1"/>
    <col min="1034" max="1280" width="9" style="281"/>
    <col min="1281" max="1281" width="4.375" style="281" bestFit="1" customWidth="1"/>
    <col min="1282" max="1282" width="3.375" style="281" customWidth="1"/>
    <col min="1283" max="1283" width="10.75" style="281" customWidth="1"/>
    <col min="1284" max="1284" width="7.5" style="281" customWidth="1"/>
    <col min="1285" max="1285" width="12.5" style="281" customWidth="1"/>
    <col min="1286" max="1287" width="17.5" style="281" customWidth="1"/>
    <col min="1288" max="1288" width="14" style="281" customWidth="1"/>
    <col min="1289" max="1289" width="38.75" style="281" customWidth="1"/>
    <col min="1290" max="1536" width="9" style="281"/>
    <col min="1537" max="1537" width="4.375" style="281" bestFit="1" customWidth="1"/>
    <col min="1538" max="1538" width="3.375" style="281" customWidth="1"/>
    <col min="1539" max="1539" width="10.75" style="281" customWidth="1"/>
    <col min="1540" max="1540" width="7.5" style="281" customWidth="1"/>
    <col min="1541" max="1541" width="12.5" style="281" customWidth="1"/>
    <col min="1542" max="1543" width="17.5" style="281" customWidth="1"/>
    <col min="1544" max="1544" width="14" style="281" customWidth="1"/>
    <col min="1545" max="1545" width="38.75" style="281" customWidth="1"/>
    <col min="1546" max="1792" width="9" style="281"/>
    <col min="1793" max="1793" width="4.375" style="281" bestFit="1" customWidth="1"/>
    <col min="1794" max="1794" width="3.375" style="281" customWidth="1"/>
    <col min="1795" max="1795" width="10.75" style="281" customWidth="1"/>
    <col min="1796" max="1796" width="7.5" style="281" customWidth="1"/>
    <col min="1797" max="1797" width="12.5" style="281" customWidth="1"/>
    <col min="1798" max="1799" width="17.5" style="281" customWidth="1"/>
    <col min="1800" max="1800" width="14" style="281" customWidth="1"/>
    <col min="1801" max="1801" width="38.75" style="281" customWidth="1"/>
    <col min="1802" max="2048" width="9" style="281"/>
    <col min="2049" max="2049" width="4.375" style="281" bestFit="1" customWidth="1"/>
    <col min="2050" max="2050" width="3.375" style="281" customWidth="1"/>
    <col min="2051" max="2051" width="10.75" style="281" customWidth="1"/>
    <col min="2052" max="2052" width="7.5" style="281" customWidth="1"/>
    <col min="2053" max="2053" width="12.5" style="281" customWidth="1"/>
    <col min="2054" max="2055" width="17.5" style="281" customWidth="1"/>
    <col min="2056" max="2056" width="14" style="281" customWidth="1"/>
    <col min="2057" max="2057" width="38.75" style="281" customWidth="1"/>
    <col min="2058" max="2304" width="9" style="281"/>
    <col min="2305" max="2305" width="4.375" style="281" bestFit="1" customWidth="1"/>
    <col min="2306" max="2306" width="3.375" style="281" customWidth="1"/>
    <col min="2307" max="2307" width="10.75" style="281" customWidth="1"/>
    <col min="2308" max="2308" width="7.5" style="281" customWidth="1"/>
    <col min="2309" max="2309" width="12.5" style="281" customWidth="1"/>
    <col min="2310" max="2311" width="17.5" style="281" customWidth="1"/>
    <col min="2312" max="2312" width="14" style="281" customWidth="1"/>
    <col min="2313" max="2313" width="38.75" style="281" customWidth="1"/>
    <col min="2314" max="2560" width="9" style="281"/>
    <col min="2561" max="2561" width="4.375" style="281" bestFit="1" customWidth="1"/>
    <col min="2562" max="2562" width="3.375" style="281" customWidth="1"/>
    <col min="2563" max="2563" width="10.75" style="281" customWidth="1"/>
    <col min="2564" max="2564" width="7.5" style="281" customWidth="1"/>
    <col min="2565" max="2565" width="12.5" style="281" customWidth="1"/>
    <col min="2566" max="2567" width="17.5" style="281" customWidth="1"/>
    <col min="2568" max="2568" width="14" style="281" customWidth="1"/>
    <col min="2569" max="2569" width="38.75" style="281" customWidth="1"/>
    <col min="2570" max="2816" width="9" style="281"/>
    <col min="2817" max="2817" width="4.375" style="281" bestFit="1" customWidth="1"/>
    <col min="2818" max="2818" width="3.375" style="281" customWidth="1"/>
    <col min="2819" max="2819" width="10.75" style="281" customWidth="1"/>
    <col min="2820" max="2820" width="7.5" style="281" customWidth="1"/>
    <col min="2821" max="2821" width="12.5" style="281" customWidth="1"/>
    <col min="2822" max="2823" width="17.5" style="281" customWidth="1"/>
    <col min="2824" max="2824" width="14" style="281" customWidth="1"/>
    <col min="2825" max="2825" width="38.75" style="281" customWidth="1"/>
    <col min="2826" max="3072" width="9" style="281"/>
    <col min="3073" max="3073" width="4.375" style="281" bestFit="1" customWidth="1"/>
    <col min="3074" max="3074" width="3.375" style="281" customWidth="1"/>
    <col min="3075" max="3075" width="10.75" style="281" customWidth="1"/>
    <col min="3076" max="3076" width="7.5" style="281" customWidth="1"/>
    <col min="3077" max="3077" width="12.5" style="281" customWidth="1"/>
    <col min="3078" max="3079" width="17.5" style="281" customWidth="1"/>
    <col min="3080" max="3080" width="14" style="281" customWidth="1"/>
    <col min="3081" max="3081" width="38.75" style="281" customWidth="1"/>
    <col min="3082" max="3328" width="9" style="281"/>
    <col min="3329" max="3329" width="4.375" style="281" bestFit="1" customWidth="1"/>
    <col min="3330" max="3330" width="3.375" style="281" customWidth="1"/>
    <col min="3331" max="3331" width="10.75" style="281" customWidth="1"/>
    <col min="3332" max="3332" width="7.5" style="281" customWidth="1"/>
    <col min="3333" max="3333" width="12.5" style="281" customWidth="1"/>
    <col min="3334" max="3335" width="17.5" style="281" customWidth="1"/>
    <col min="3336" max="3336" width="14" style="281" customWidth="1"/>
    <col min="3337" max="3337" width="38.75" style="281" customWidth="1"/>
    <col min="3338" max="3584" width="9" style="281"/>
    <col min="3585" max="3585" width="4.375" style="281" bestFit="1" customWidth="1"/>
    <col min="3586" max="3586" width="3.375" style="281" customWidth="1"/>
    <col min="3587" max="3587" width="10.75" style="281" customWidth="1"/>
    <col min="3588" max="3588" width="7.5" style="281" customWidth="1"/>
    <col min="3589" max="3589" width="12.5" style="281" customWidth="1"/>
    <col min="3590" max="3591" width="17.5" style="281" customWidth="1"/>
    <col min="3592" max="3592" width="14" style="281" customWidth="1"/>
    <col min="3593" max="3593" width="38.75" style="281" customWidth="1"/>
    <col min="3594" max="3840" width="9" style="281"/>
    <col min="3841" max="3841" width="4.375" style="281" bestFit="1" customWidth="1"/>
    <col min="3842" max="3842" width="3.375" style="281" customWidth="1"/>
    <col min="3843" max="3843" width="10.75" style="281" customWidth="1"/>
    <col min="3844" max="3844" width="7.5" style="281" customWidth="1"/>
    <col min="3845" max="3845" width="12.5" style="281" customWidth="1"/>
    <col min="3846" max="3847" width="17.5" style="281" customWidth="1"/>
    <col min="3848" max="3848" width="14" style="281" customWidth="1"/>
    <col min="3849" max="3849" width="38.75" style="281" customWidth="1"/>
    <col min="3850" max="4096" width="9" style="281"/>
    <col min="4097" max="4097" width="4.375" style="281" bestFit="1" customWidth="1"/>
    <col min="4098" max="4098" width="3.375" style="281" customWidth="1"/>
    <col min="4099" max="4099" width="10.75" style="281" customWidth="1"/>
    <col min="4100" max="4100" width="7.5" style="281" customWidth="1"/>
    <col min="4101" max="4101" width="12.5" style="281" customWidth="1"/>
    <col min="4102" max="4103" width="17.5" style="281" customWidth="1"/>
    <col min="4104" max="4104" width="14" style="281" customWidth="1"/>
    <col min="4105" max="4105" width="38.75" style="281" customWidth="1"/>
    <col min="4106" max="4352" width="9" style="281"/>
    <col min="4353" max="4353" width="4.375" style="281" bestFit="1" customWidth="1"/>
    <col min="4354" max="4354" width="3.375" style="281" customWidth="1"/>
    <col min="4355" max="4355" width="10.75" style="281" customWidth="1"/>
    <col min="4356" max="4356" width="7.5" style="281" customWidth="1"/>
    <col min="4357" max="4357" width="12.5" style="281" customWidth="1"/>
    <col min="4358" max="4359" width="17.5" style="281" customWidth="1"/>
    <col min="4360" max="4360" width="14" style="281" customWidth="1"/>
    <col min="4361" max="4361" width="38.75" style="281" customWidth="1"/>
    <col min="4362" max="4608" width="9" style="281"/>
    <col min="4609" max="4609" width="4.375" style="281" bestFit="1" customWidth="1"/>
    <col min="4610" max="4610" width="3.375" style="281" customWidth="1"/>
    <col min="4611" max="4611" width="10.75" style="281" customWidth="1"/>
    <col min="4612" max="4612" width="7.5" style="281" customWidth="1"/>
    <col min="4613" max="4613" width="12.5" style="281" customWidth="1"/>
    <col min="4614" max="4615" width="17.5" style="281" customWidth="1"/>
    <col min="4616" max="4616" width="14" style="281" customWidth="1"/>
    <col min="4617" max="4617" width="38.75" style="281" customWidth="1"/>
    <col min="4618" max="4864" width="9" style="281"/>
    <col min="4865" max="4865" width="4.375" style="281" bestFit="1" customWidth="1"/>
    <col min="4866" max="4866" width="3.375" style="281" customWidth="1"/>
    <col min="4867" max="4867" width="10.75" style="281" customWidth="1"/>
    <col min="4868" max="4868" width="7.5" style="281" customWidth="1"/>
    <col min="4869" max="4869" width="12.5" style="281" customWidth="1"/>
    <col min="4870" max="4871" width="17.5" style="281" customWidth="1"/>
    <col min="4872" max="4872" width="14" style="281" customWidth="1"/>
    <col min="4873" max="4873" width="38.75" style="281" customWidth="1"/>
    <col min="4874" max="5120" width="9" style="281"/>
    <col min="5121" max="5121" width="4.375" style="281" bestFit="1" customWidth="1"/>
    <col min="5122" max="5122" width="3.375" style="281" customWidth="1"/>
    <col min="5123" max="5123" width="10.75" style="281" customWidth="1"/>
    <col min="5124" max="5124" width="7.5" style="281" customWidth="1"/>
    <col min="5125" max="5125" width="12.5" style="281" customWidth="1"/>
    <col min="5126" max="5127" width="17.5" style="281" customWidth="1"/>
    <col min="5128" max="5128" width="14" style="281" customWidth="1"/>
    <col min="5129" max="5129" width="38.75" style="281" customWidth="1"/>
    <col min="5130" max="5376" width="9" style="281"/>
    <col min="5377" max="5377" width="4.375" style="281" bestFit="1" customWidth="1"/>
    <col min="5378" max="5378" width="3.375" style="281" customWidth="1"/>
    <col min="5379" max="5379" width="10.75" style="281" customWidth="1"/>
    <col min="5380" max="5380" width="7.5" style="281" customWidth="1"/>
    <col min="5381" max="5381" width="12.5" style="281" customWidth="1"/>
    <col min="5382" max="5383" width="17.5" style="281" customWidth="1"/>
    <col min="5384" max="5384" width="14" style="281" customWidth="1"/>
    <col min="5385" max="5385" width="38.75" style="281" customWidth="1"/>
    <col min="5386" max="5632" width="9" style="281"/>
    <col min="5633" max="5633" width="4.375" style="281" bestFit="1" customWidth="1"/>
    <col min="5634" max="5634" width="3.375" style="281" customWidth="1"/>
    <col min="5635" max="5635" width="10.75" style="281" customWidth="1"/>
    <col min="5636" max="5636" width="7.5" style="281" customWidth="1"/>
    <col min="5637" max="5637" width="12.5" style="281" customWidth="1"/>
    <col min="5638" max="5639" width="17.5" style="281" customWidth="1"/>
    <col min="5640" max="5640" width="14" style="281" customWidth="1"/>
    <col min="5641" max="5641" width="38.75" style="281" customWidth="1"/>
    <col min="5642" max="5888" width="9" style="281"/>
    <col min="5889" max="5889" width="4.375" style="281" bestFit="1" customWidth="1"/>
    <col min="5890" max="5890" width="3.375" style="281" customWidth="1"/>
    <col min="5891" max="5891" width="10.75" style="281" customWidth="1"/>
    <col min="5892" max="5892" width="7.5" style="281" customWidth="1"/>
    <col min="5893" max="5893" width="12.5" style="281" customWidth="1"/>
    <col min="5894" max="5895" width="17.5" style="281" customWidth="1"/>
    <col min="5896" max="5896" width="14" style="281" customWidth="1"/>
    <col min="5897" max="5897" width="38.75" style="281" customWidth="1"/>
    <col min="5898" max="6144" width="9" style="281"/>
    <col min="6145" max="6145" width="4.375" style="281" bestFit="1" customWidth="1"/>
    <col min="6146" max="6146" width="3.375" style="281" customWidth="1"/>
    <col min="6147" max="6147" width="10.75" style="281" customWidth="1"/>
    <col min="6148" max="6148" width="7.5" style="281" customWidth="1"/>
    <col min="6149" max="6149" width="12.5" style="281" customWidth="1"/>
    <col min="6150" max="6151" width="17.5" style="281" customWidth="1"/>
    <col min="6152" max="6152" width="14" style="281" customWidth="1"/>
    <col min="6153" max="6153" width="38.75" style="281" customWidth="1"/>
    <col min="6154" max="6400" width="9" style="281"/>
    <col min="6401" max="6401" width="4.375" style="281" bestFit="1" customWidth="1"/>
    <col min="6402" max="6402" width="3.375" style="281" customWidth="1"/>
    <col min="6403" max="6403" width="10.75" style="281" customWidth="1"/>
    <col min="6404" max="6404" width="7.5" style="281" customWidth="1"/>
    <col min="6405" max="6405" width="12.5" style="281" customWidth="1"/>
    <col min="6406" max="6407" width="17.5" style="281" customWidth="1"/>
    <col min="6408" max="6408" width="14" style="281" customWidth="1"/>
    <col min="6409" max="6409" width="38.75" style="281" customWidth="1"/>
    <col min="6410" max="6656" width="9" style="281"/>
    <col min="6657" max="6657" width="4.375" style="281" bestFit="1" customWidth="1"/>
    <col min="6658" max="6658" width="3.375" style="281" customWidth="1"/>
    <col min="6659" max="6659" width="10.75" style="281" customWidth="1"/>
    <col min="6660" max="6660" width="7.5" style="281" customWidth="1"/>
    <col min="6661" max="6661" width="12.5" style="281" customWidth="1"/>
    <col min="6662" max="6663" width="17.5" style="281" customWidth="1"/>
    <col min="6664" max="6664" width="14" style="281" customWidth="1"/>
    <col min="6665" max="6665" width="38.75" style="281" customWidth="1"/>
    <col min="6666" max="6912" width="9" style="281"/>
    <col min="6913" max="6913" width="4.375" style="281" bestFit="1" customWidth="1"/>
    <col min="6914" max="6914" width="3.375" style="281" customWidth="1"/>
    <col min="6915" max="6915" width="10.75" style="281" customWidth="1"/>
    <col min="6916" max="6916" width="7.5" style="281" customWidth="1"/>
    <col min="6917" max="6917" width="12.5" style="281" customWidth="1"/>
    <col min="6918" max="6919" width="17.5" style="281" customWidth="1"/>
    <col min="6920" max="6920" width="14" style="281" customWidth="1"/>
    <col min="6921" max="6921" width="38.75" style="281" customWidth="1"/>
    <col min="6922" max="7168" width="9" style="281"/>
    <col min="7169" max="7169" width="4.375" style="281" bestFit="1" customWidth="1"/>
    <col min="7170" max="7170" width="3.375" style="281" customWidth="1"/>
    <col min="7171" max="7171" width="10.75" style="281" customWidth="1"/>
    <col min="7172" max="7172" width="7.5" style="281" customWidth="1"/>
    <col min="7173" max="7173" width="12.5" style="281" customWidth="1"/>
    <col min="7174" max="7175" width="17.5" style="281" customWidth="1"/>
    <col min="7176" max="7176" width="14" style="281" customWidth="1"/>
    <col min="7177" max="7177" width="38.75" style="281" customWidth="1"/>
    <col min="7178" max="7424" width="9" style="281"/>
    <col min="7425" max="7425" width="4.375" style="281" bestFit="1" customWidth="1"/>
    <col min="7426" max="7426" width="3.375" style="281" customWidth="1"/>
    <col min="7427" max="7427" width="10.75" style="281" customWidth="1"/>
    <col min="7428" max="7428" width="7.5" style="281" customWidth="1"/>
    <col min="7429" max="7429" width="12.5" style="281" customWidth="1"/>
    <col min="7430" max="7431" width="17.5" style="281" customWidth="1"/>
    <col min="7432" max="7432" width="14" style="281" customWidth="1"/>
    <col min="7433" max="7433" width="38.75" style="281" customWidth="1"/>
    <col min="7434" max="7680" width="9" style="281"/>
    <col min="7681" max="7681" width="4.375" style="281" bestFit="1" customWidth="1"/>
    <col min="7682" max="7682" width="3.375" style="281" customWidth="1"/>
    <col min="7683" max="7683" width="10.75" style="281" customWidth="1"/>
    <col min="7684" max="7684" width="7.5" style="281" customWidth="1"/>
    <col min="7685" max="7685" width="12.5" style="281" customWidth="1"/>
    <col min="7686" max="7687" width="17.5" style="281" customWidth="1"/>
    <col min="7688" max="7688" width="14" style="281" customWidth="1"/>
    <col min="7689" max="7689" width="38.75" style="281" customWidth="1"/>
    <col min="7690" max="7936" width="9" style="281"/>
    <col min="7937" max="7937" width="4.375" style="281" bestFit="1" customWidth="1"/>
    <col min="7938" max="7938" width="3.375" style="281" customWidth="1"/>
    <col min="7939" max="7939" width="10.75" style="281" customWidth="1"/>
    <col min="7940" max="7940" width="7.5" style="281" customWidth="1"/>
    <col min="7941" max="7941" width="12.5" style="281" customWidth="1"/>
    <col min="7942" max="7943" width="17.5" style="281" customWidth="1"/>
    <col min="7944" max="7944" width="14" style="281" customWidth="1"/>
    <col min="7945" max="7945" width="38.75" style="281" customWidth="1"/>
    <col min="7946" max="8192" width="9" style="281"/>
    <col min="8193" max="8193" width="4.375" style="281" bestFit="1" customWidth="1"/>
    <col min="8194" max="8194" width="3.375" style="281" customWidth="1"/>
    <col min="8195" max="8195" width="10.75" style="281" customWidth="1"/>
    <col min="8196" max="8196" width="7.5" style="281" customWidth="1"/>
    <col min="8197" max="8197" width="12.5" style="281" customWidth="1"/>
    <col min="8198" max="8199" width="17.5" style="281" customWidth="1"/>
    <col min="8200" max="8200" width="14" style="281" customWidth="1"/>
    <col min="8201" max="8201" width="38.75" style="281" customWidth="1"/>
    <col min="8202" max="8448" width="9" style="281"/>
    <col min="8449" max="8449" width="4.375" style="281" bestFit="1" customWidth="1"/>
    <col min="8450" max="8450" width="3.375" style="281" customWidth="1"/>
    <col min="8451" max="8451" width="10.75" style="281" customWidth="1"/>
    <col min="8452" max="8452" width="7.5" style="281" customWidth="1"/>
    <col min="8453" max="8453" width="12.5" style="281" customWidth="1"/>
    <col min="8454" max="8455" width="17.5" style="281" customWidth="1"/>
    <col min="8456" max="8456" width="14" style="281" customWidth="1"/>
    <col min="8457" max="8457" width="38.75" style="281" customWidth="1"/>
    <col min="8458" max="8704" width="9" style="281"/>
    <col min="8705" max="8705" width="4.375" style="281" bestFit="1" customWidth="1"/>
    <col min="8706" max="8706" width="3.375" style="281" customWidth="1"/>
    <col min="8707" max="8707" width="10.75" style="281" customWidth="1"/>
    <col min="8708" max="8708" width="7.5" style="281" customWidth="1"/>
    <col min="8709" max="8709" width="12.5" style="281" customWidth="1"/>
    <col min="8710" max="8711" width="17.5" style="281" customWidth="1"/>
    <col min="8712" max="8712" width="14" style="281" customWidth="1"/>
    <col min="8713" max="8713" width="38.75" style="281" customWidth="1"/>
    <col min="8714" max="8960" width="9" style="281"/>
    <col min="8961" max="8961" width="4.375" style="281" bestFit="1" customWidth="1"/>
    <col min="8962" max="8962" width="3.375" style="281" customWidth="1"/>
    <col min="8963" max="8963" width="10.75" style="281" customWidth="1"/>
    <col min="8964" max="8964" width="7.5" style="281" customWidth="1"/>
    <col min="8965" max="8965" width="12.5" style="281" customWidth="1"/>
    <col min="8966" max="8967" width="17.5" style="281" customWidth="1"/>
    <col min="8968" max="8968" width="14" style="281" customWidth="1"/>
    <col min="8969" max="8969" width="38.75" style="281" customWidth="1"/>
    <col min="8970" max="9216" width="9" style="281"/>
    <col min="9217" max="9217" width="4.375" style="281" bestFit="1" customWidth="1"/>
    <col min="9218" max="9218" width="3.375" style="281" customWidth="1"/>
    <col min="9219" max="9219" width="10.75" style="281" customWidth="1"/>
    <col min="9220" max="9220" width="7.5" style="281" customWidth="1"/>
    <col min="9221" max="9221" width="12.5" style="281" customWidth="1"/>
    <col min="9222" max="9223" width="17.5" style="281" customWidth="1"/>
    <col min="9224" max="9224" width="14" style="281" customWidth="1"/>
    <col min="9225" max="9225" width="38.75" style="281" customWidth="1"/>
    <col min="9226" max="9472" width="9" style="281"/>
    <col min="9473" max="9473" width="4.375" style="281" bestFit="1" customWidth="1"/>
    <col min="9474" max="9474" width="3.375" style="281" customWidth="1"/>
    <col min="9475" max="9475" width="10.75" style="281" customWidth="1"/>
    <col min="9476" max="9476" width="7.5" style="281" customWidth="1"/>
    <col min="9477" max="9477" width="12.5" style="281" customWidth="1"/>
    <col min="9478" max="9479" width="17.5" style="281" customWidth="1"/>
    <col min="9480" max="9480" width="14" style="281" customWidth="1"/>
    <col min="9481" max="9481" width="38.75" style="281" customWidth="1"/>
    <col min="9482" max="9728" width="9" style="281"/>
    <col min="9729" max="9729" width="4.375" style="281" bestFit="1" customWidth="1"/>
    <col min="9730" max="9730" width="3.375" style="281" customWidth="1"/>
    <col min="9731" max="9731" width="10.75" style="281" customWidth="1"/>
    <col min="9732" max="9732" width="7.5" style="281" customWidth="1"/>
    <col min="9733" max="9733" width="12.5" style="281" customWidth="1"/>
    <col min="9734" max="9735" width="17.5" style="281" customWidth="1"/>
    <col min="9736" max="9736" width="14" style="281" customWidth="1"/>
    <col min="9737" max="9737" width="38.75" style="281" customWidth="1"/>
    <col min="9738" max="9984" width="9" style="281"/>
    <col min="9985" max="9985" width="4.375" style="281" bestFit="1" customWidth="1"/>
    <col min="9986" max="9986" width="3.375" style="281" customWidth="1"/>
    <col min="9987" max="9987" width="10.75" style="281" customWidth="1"/>
    <col min="9988" max="9988" width="7.5" style="281" customWidth="1"/>
    <col min="9989" max="9989" width="12.5" style="281" customWidth="1"/>
    <col min="9990" max="9991" width="17.5" style="281" customWidth="1"/>
    <col min="9992" max="9992" width="14" style="281" customWidth="1"/>
    <col min="9993" max="9993" width="38.75" style="281" customWidth="1"/>
    <col min="9994" max="10240" width="9" style="281"/>
    <col min="10241" max="10241" width="4.375" style="281" bestFit="1" customWidth="1"/>
    <col min="10242" max="10242" width="3.375" style="281" customWidth="1"/>
    <col min="10243" max="10243" width="10.75" style="281" customWidth="1"/>
    <col min="10244" max="10244" width="7.5" style="281" customWidth="1"/>
    <col min="10245" max="10245" width="12.5" style="281" customWidth="1"/>
    <col min="10246" max="10247" width="17.5" style="281" customWidth="1"/>
    <col min="10248" max="10248" width="14" style="281" customWidth="1"/>
    <col min="10249" max="10249" width="38.75" style="281" customWidth="1"/>
    <col min="10250" max="10496" width="9" style="281"/>
    <col min="10497" max="10497" width="4.375" style="281" bestFit="1" customWidth="1"/>
    <col min="10498" max="10498" width="3.375" style="281" customWidth="1"/>
    <col min="10499" max="10499" width="10.75" style="281" customWidth="1"/>
    <col min="10500" max="10500" width="7.5" style="281" customWidth="1"/>
    <col min="10501" max="10501" width="12.5" style="281" customWidth="1"/>
    <col min="10502" max="10503" width="17.5" style="281" customWidth="1"/>
    <col min="10504" max="10504" width="14" style="281" customWidth="1"/>
    <col min="10505" max="10505" width="38.75" style="281" customWidth="1"/>
    <col min="10506" max="10752" width="9" style="281"/>
    <col min="10753" max="10753" width="4.375" style="281" bestFit="1" customWidth="1"/>
    <col min="10754" max="10754" width="3.375" style="281" customWidth="1"/>
    <col min="10755" max="10755" width="10.75" style="281" customWidth="1"/>
    <col min="10756" max="10756" width="7.5" style="281" customWidth="1"/>
    <col min="10757" max="10757" width="12.5" style="281" customWidth="1"/>
    <col min="10758" max="10759" width="17.5" style="281" customWidth="1"/>
    <col min="10760" max="10760" width="14" style="281" customWidth="1"/>
    <col min="10761" max="10761" width="38.75" style="281" customWidth="1"/>
    <col min="10762" max="11008" width="9" style="281"/>
    <col min="11009" max="11009" width="4.375" style="281" bestFit="1" customWidth="1"/>
    <col min="11010" max="11010" width="3.375" style="281" customWidth="1"/>
    <col min="11011" max="11011" width="10.75" style="281" customWidth="1"/>
    <col min="11012" max="11012" width="7.5" style="281" customWidth="1"/>
    <col min="11013" max="11013" width="12.5" style="281" customWidth="1"/>
    <col min="11014" max="11015" width="17.5" style="281" customWidth="1"/>
    <col min="11016" max="11016" width="14" style="281" customWidth="1"/>
    <col min="11017" max="11017" width="38.75" style="281" customWidth="1"/>
    <col min="11018" max="11264" width="9" style="281"/>
    <col min="11265" max="11265" width="4.375" style="281" bestFit="1" customWidth="1"/>
    <col min="11266" max="11266" width="3.375" style="281" customWidth="1"/>
    <col min="11267" max="11267" width="10.75" style="281" customWidth="1"/>
    <col min="11268" max="11268" width="7.5" style="281" customWidth="1"/>
    <col min="11269" max="11269" width="12.5" style="281" customWidth="1"/>
    <col min="11270" max="11271" width="17.5" style="281" customWidth="1"/>
    <col min="11272" max="11272" width="14" style="281" customWidth="1"/>
    <col min="11273" max="11273" width="38.75" style="281" customWidth="1"/>
    <col min="11274" max="11520" width="9" style="281"/>
    <col min="11521" max="11521" width="4.375" style="281" bestFit="1" customWidth="1"/>
    <col min="11522" max="11522" width="3.375" style="281" customWidth="1"/>
    <col min="11523" max="11523" width="10.75" style="281" customWidth="1"/>
    <col min="11524" max="11524" width="7.5" style="281" customWidth="1"/>
    <col min="11525" max="11525" width="12.5" style="281" customWidth="1"/>
    <col min="11526" max="11527" width="17.5" style="281" customWidth="1"/>
    <col min="11528" max="11528" width="14" style="281" customWidth="1"/>
    <col min="11529" max="11529" width="38.75" style="281" customWidth="1"/>
    <col min="11530" max="11776" width="9" style="281"/>
    <col min="11777" max="11777" width="4.375" style="281" bestFit="1" customWidth="1"/>
    <col min="11778" max="11778" width="3.375" style="281" customWidth="1"/>
    <col min="11779" max="11779" width="10.75" style="281" customWidth="1"/>
    <col min="11780" max="11780" width="7.5" style="281" customWidth="1"/>
    <col min="11781" max="11781" width="12.5" style="281" customWidth="1"/>
    <col min="11782" max="11783" width="17.5" style="281" customWidth="1"/>
    <col min="11784" max="11784" width="14" style="281" customWidth="1"/>
    <col min="11785" max="11785" width="38.75" style="281" customWidth="1"/>
    <col min="11786" max="12032" width="9" style="281"/>
    <col min="12033" max="12033" width="4.375" style="281" bestFit="1" customWidth="1"/>
    <col min="12034" max="12034" width="3.375" style="281" customWidth="1"/>
    <col min="12035" max="12035" width="10.75" style="281" customWidth="1"/>
    <col min="12036" max="12036" width="7.5" style="281" customWidth="1"/>
    <col min="12037" max="12037" width="12.5" style="281" customWidth="1"/>
    <col min="12038" max="12039" width="17.5" style="281" customWidth="1"/>
    <col min="12040" max="12040" width="14" style="281" customWidth="1"/>
    <col min="12041" max="12041" width="38.75" style="281" customWidth="1"/>
    <col min="12042" max="12288" width="9" style="281"/>
    <col min="12289" max="12289" width="4.375" style="281" bestFit="1" customWidth="1"/>
    <col min="12290" max="12290" width="3.375" style="281" customWidth="1"/>
    <col min="12291" max="12291" width="10.75" style="281" customWidth="1"/>
    <col min="12292" max="12292" width="7.5" style="281" customWidth="1"/>
    <col min="12293" max="12293" width="12.5" style="281" customWidth="1"/>
    <col min="12294" max="12295" width="17.5" style="281" customWidth="1"/>
    <col min="12296" max="12296" width="14" style="281" customWidth="1"/>
    <col min="12297" max="12297" width="38.75" style="281" customWidth="1"/>
    <col min="12298" max="12544" width="9" style="281"/>
    <col min="12545" max="12545" width="4.375" style="281" bestFit="1" customWidth="1"/>
    <col min="12546" max="12546" width="3.375" style="281" customWidth="1"/>
    <col min="12547" max="12547" width="10.75" style="281" customWidth="1"/>
    <col min="12548" max="12548" width="7.5" style="281" customWidth="1"/>
    <col min="12549" max="12549" width="12.5" style="281" customWidth="1"/>
    <col min="12550" max="12551" width="17.5" style="281" customWidth="1"/>
    <col min="12552" max="12552" width="14" style="281" customWidth="1"/>
    <col min="12553" max="12553" width="38.75" style="281" customWidth="1"/>
    <col min="12554" max="12800" width="9" style="281"/>
    <col min="12801" max="12801" width="4.375" style="281" bestFit="1" customWidth="1"/>
    <col min="12802" max="12802" width="3.375" style="281" customWidth="1"/>
    <col min="12803" max="12803" width="10.75" style="281" customWidth="1"/>
    <col min="12804" max="12804" width="7.5" style="281" customWidth="1"/>
    <col min="12805" max="12805" width="12.5" style="281" customWidth="1"/>
    <col min="12806" max="12807" width="17.5" style="281" customWidth="1"/>
    <col min="12808" max="12808" width="14" style="281" customWidth="1"/>
    <col min="12809" max="12809" width="38.75" style="281" customWidth="1"/>
    <col min="12810" max="13056" width="9" style="281"/>
    <col min="13057" max="13057" width="4.375" style="281" bestFit="1" customWidth="1"/>
    <col min="13058" max="13058" width="3.375" style="281" customWidth="1"/>
    <col min="13059" max="13059" width="10.75" style="281" customWidth="1"/>
    <col min="13060" max="13060" width="7.5" style="281" customWidth="1"/>
    <col min="13061" max="13061" width="12.5" style="281" customWidth="1"/>
    <col min="13062" max="13063" width="17.5" style="281" customWidth="1"/>
    <col min="13064" max="13064" width="14" style="281" customWidth="1"/>
    <col min="13065" max="13065" width="38.75" style="281" customWidth="1"/>
    <col min="13066" max="13312" width="9" style="281"/>
    <col min="13313" max="13313" width="4.375" style="281" bestFit="1" customWidth="1"/>
    <col min="13314" max="13314" width="3.375" style="281" customWidth="1"/>
    <col min="13315" max="13315" width="10.75" style="281" customWidth="1"/>
    <col min="13316" max="13316" width="7.5" style="281" customWidth="1"/>
    <col min="13317" max="13317" width="12.5" style="281" customWidth="1"/>
    <col min="13318" max="13319" width="17.5" style="281" customWidth="1"/>
    <col min="13320" max="13320" width="14" style="281" customWidth="1"/>
    <col min="13321" max="13321" width="38.75" style="281" customWidth="1"/>
    <col min="13322" max="13568" width="9" style="281"/>
    <col min="13569" max="13569" width="4.375" style="281" bestFit="1" customWidth="1"/>
    <col min="13570" max="13570" width="3.375" style="281" customWidth="1"/>
    <col min="13571" max="13571" width="10.75" style="281" customWidth="1"/>
    <col min="13572" max="13572" width="7.5" style="281" customWidth="1"/>
    <col min="13573" max="13573" width="12.5" style="281" customWidth="1"/>
    <col min="13574" max="13575" width="17.5" style="281" customWidth="1"/>
    <col min="13576" max="13576" width="14" style="281" customWidth="1"/>
    <col min="13577" max="13577" width="38.75" style="281" customWidth="1"/>
    <col min="13578" max="13824" width="9" style="281"/>
    <col min="13825" max="13825" width="4.375" style="281" bestFit="1" customWidth="1"/>
    <col min="13826" max="13826" width="3.375" style="281" customWidth="1"/>
    <col min="13827" max="13827" width="10.75" style="281" customWidth="1"/>
    <col min="13828" max="13828" width="7.5" style="281" customWidth="1"/>
    <col min="13829" max="13829" width="12.5" style="281" customWidth="1"/>
    <col min="13830" max="13831" width="17.5" style="281" customWidth="1"/>
    <col min="13832" max="13832" width="14" style="281" customWidth="1"/>
    <col min="13833" max="13833" width="38.75" style="281" customWidth="1"/>
    <col min="13834" max="14080" width="9" style="281"/>
    <col min="14081" max="14081" width="4.375" style="281" bestFit="1" customWidth="1"/>
    <col min="14082" max="14082" width="3.375" style="281" customWidth="1"/>
    <col min="14083" max="14083" width="10.75" style="281" customWidth="1"/>
    <col min="14084" max="14084" width="7.5" style="281" customWidth="1"/>
    <col min="14085" max="14085" width="12.5" style="281" customWidth="1"/>
    <col min="14086" max="14087" width="17.5" style="281" customWidth="1"/>
    <col min="14088" max="14088" width="14" style="281" customWidth="1"/>
    <col min="14089" max="14089" width="38.75" style="281" customWidth="1"/>
    <col min="14090" max="14336" width="9" style="281"/>
    <col min="14337" max="14337" width="4.375" style="281" bestFit="1" customWidth="1"/>
    <col min="14338" max="14338" width="3.375" style="281" customWidth="1"/>
    <col min="14339" max="14339" width="10.75" style="281" customWidth="1"/>
    <col min="14340" max="14340" width="7.5" style="281" customWidth="1"/>
    <col min="14341" max="14341" width="12.5" style="281" customWidth="1"/>
    <col min="14342" max="14343" width="17.5" style="281" customWidth="1"/>
    <col min="14344" max="14344" width="14" style="281" customWidth="1"/>
    <col min="14345" max="14345" width="38.75" style="281" customWidth="1"/>
    <col min="14346" max="14592" width="9" style="281"/>
    <col min="14593" max="14593" width="4.375" style="281" bestFit="1" customWidth="1"/>
    <col min="14594" max="14594" width="3.375" style="281" customWidth="1"/>
    <col min="14595" max="14595" width="10.75" style="281" customWidth="1"/>
    <col min="14596" max="14596" width="7.5" style="281" customWidth="1"/>
    <col min="14597" max="14597" width="12.5" style="281" customWidth="1"/>
    <col min="14598" max="14599" width="17.5" style="281" customWidth="1"/>
    <col min="14600" max="14600" width="14" style="281" customWidth="1"/>
    <col min="14601" max="14601" width="38.75" style="281" customWidth="1"/>
    <col min="14602" max="14848" width="9" style="281"/>
    <col min="14849" max="14849" width="4.375" style="281" bestFit="1" customWidth="1"/>
    <col min="14850" max="14850" width="3.375" style="281" customWidth="1"/>
    <col min="14851" max="14851" width="10.75" style="281" customWidth="1"/>
    <col min="14852" max="14852" width="7.5" style="281" customWidth="1"/>
    <col min="14853" max="14853" width="12.5" style="281" customWidth="1"/>
    <col min="14854" max="14855" width="17.5" style="281" customWidth="1"/>
    <col min="14856" max="14856" width="14" style="281" customWidth="1"/>
    <col min="14857" max="14857" width="38.75" style="281" customWidth="1"/>
    <col min="14858" max="15104" width="9" style="281"/>
    <col min="15105" max="15105" width="4.375" style="281" bestFit="1" customWidth="1"/>
    <col min="15106" max="15106" width="3.375" style="281" customWidth="1"/>
    <col min="15107" max="15107" width="10.75" style="281" customWidth="1"/>
    <col min="15108" max="15108" width="7.5" style="281" customWidth="1"/>
    <col min="15109" max="15109" width="12.5" style="281" customWidth="1"/>
    <col min="15110" max="15111" width="17.5" style="281" customWidth="1"/>
    <col min="15112" max="15112" width="14" style="281" customWidth="1"/>
    <col min="15113" max="15113" width="38.75" style="281" customWidth="1"/>
    <col min="15114" max="15360" width="9" style="281"/>
    <col min="15361" max="15361" width="4.375" style="281" bestFit="1" customWidth="1"/>
    <col min="15362" max="15362" width="3.375" style="281" customWidth="1"/>
    <col min="15363" max="15363" width="10.75" style="281" customWidth="1"/>
    <col min="15364" max="15364" width="7.5" style="281" customWidth="1"/>
    <col min="15365" max="15365" width="12.5" style="281" customWidth="1"/>
    <col min="15366" max="15367" width="17.5" style="281" customWidth="1"/>
    <col min="15368" max="15368" width="14" style="281" customWidth="1"/>
    <col min="15369" max="15369" width="38.75" style="281" customWidth="1"/>
    <col min="15370" max="15616" width="9" style="281"/>
    <col min="15617" max="15617" width="4.375" style="281" bestFit="1" customWidth="1"/>
    <col min="15618" max="15618" width="3.375" style="281" customWidth="1"/>
    <col min="15619" max="15619" width="10.75" style="281" customWidth="1"/>
    <col min="15620" max="15620" width="7.5" style="281" customWidth="1"/>
    <col min="15621" max="15621" width="12.5" style="281" customWidth="1"/>
    <col min="15622" max="15623" width="17.5" style="281" customWidth="1"/>
    <col min="15624" max="15624" width="14" style="281" customWidth="1"/>
    <col min="15625" max="15625" width="38.75" style="281" customWidth="1"/>
    <col min="15626" max="15872" width="9" style="281"/>
    <col min="15873" max="15873" width="4.375" style="281" bestFit="1" customWidth="1"/>
    <col min="15874" max="15874" width="3.375" style="281" customWidth="1"/>
    <col min="15875" max="15875" width="10.75" style="281" customWidth="1"/>
    <col min="15876" max="15876" width="7.5" style="281" customWidth="1"/>
    <col min="15877" max="15877" width="12.5" style="281" customWidth="1"/>
    <col min="15878" max="15879" width="17.5" style="281" customWidth="1"/>
    <col min="15880" max="15880" width="14" style="281" customWidth="1"/>
    <col min="15881" max="15881" width="38.75" style="281" customWidth="1"/>
    <col min="15882" max="16128" width="9" style="281"/>
    <col min="16129" max="16129" width="4.375" style="281" bestFit="1" customWidth="1"/>
    <col min="16130" max="16130" width="3.375" style="281" customWidth="1"/>
    <col min="16131" max="16131" width="10.75" style="281" customWidth="1"/>
    <col min="16132" max="16132" width="7.5" style="281" customWidth="1"/>
    <col min="16133" max="16133" width="12.5" style="281" customWidth="1"/>
    <col min="16134" max="16135" width="17.5" style="281" customWidth="1"/>
    <col min="16136" max="16136" width="14" style="281" customWidth="1"/>
    <col min="16137" max="16137" width="38.75" style="281" customWidth="1"/>
    <col min="16138" max="16384" width="9" style="281"/>
  </cols>
  <sheetData>
    <row r="1" spans="1:9" ht="27" customHeight="1" x14ac:dyDescent="0.15">
      <c r="A1" s="546" t="s">
        <v>174</v>
      </c>
      <c r="B1" s="546"/>
      <c r="C1" s="546"/>
      <c r="D1" s="546"/>
      <c r="E1" s="546"/>
      <c r="F1" s="546"/>
      <c r="G1" s="546"/>
      <c r="H1" s="546"/>
      <c r="I1" s="546"/>
    </row>
    <row r="2" spans="1:9" ht="14.65" customHeight="1" x14ac:dyDescent="0.15">
      <c r="A2" s="547"/>
      <c r="B2" s="547"/>
      <c r="C2" s="547"/>
      <c r="D2" s="547"/>
      <c r="E2" s="547"/>
      <c r="F2" s="547"/>
      <c r="G2" s="547"/>
      <c r="H2" s="547"/>
      <c r="I2" s="547"/>
    </row>
    <row r="3" spans="1:9" s="282" customFormat="1" ht="36" customHeight="1" x14ac:dyDescent="0.15">
      <c r="A3" s="548" t="s">
        <v>175</v>
      </c>
      <c r="B3" s="549"/>
      <c r="C3" s="549"/>
      <c r="D3" s="549"/>
      <c r="E3" s="549"/>
      <c r="F3" s="548" t="s">
        <v>176</v>
      </c>
      <c r="G3" s="549"/>
      <c r="H3" s="549"/>
      <c r="I3" s="550"/>
    </row>
    <row r="4" spans="1:9" ht="36" customHeight="1" x14ac:dyDescent="0.15">
      <c r="A4" s="551"/>
      <c r="B4" s="552"/>
      <c r="C4" s="552"/>
      <c r="D4" s="552"/>
      <c r="E4" s="553"/>
      <c r="F4" s="554"/>
      <c r="G4" s="555"/>
      <c r="H4" s="555"/>
      <c r="I4" s="556"/>
    </row>
    <row r="5" spans="1:9" ht="14.65" customHeight="1" x14ac:dyDescent="0.15">
      <c r="A5" s="537"/>
      <c r="B5" s="538"/>
      <c r="C5" s="538"/>
      <c r="D5" s="538"/>
      <c r="E5" s="538"/>
      <c r="F5" s="538"/>
      <c r="G5" s="538"/>
      <c r="H5" s="538"/>
      <c r="I5" s="538"/>
    </row>
    <row r="6" spans="1:9" s="284" customFormat="1" ht="34.9" customHeight="1" x14ac:dyDescent="0.15">
      <c r="A6" s="283">
        <v>1</v>
      </c>
      <c r="B6" s="283" t="s">
        <v>177</v>
      </c>
      <c r="C6" s="539" t="str">
        <f>+表紙!B3</f>
        <v>　令和7年10月19日執行</v>
      </c>
      <c r="D6" s="539"/>
      <c r="E6" s="539"/>
      <c r="F6" s="540" t="str">
        <f>+表紙!F3</f>
        <v>那賀町議会議員一般選挙</v>
      </c>
      <c r="G6" s="540"/>
      <c r="I6" s="288"/>
    </row>
    <row r="7" spans="1:9" s="284" customFormat="1" ht="34.9" customHeight="1" x14ac:dyDescent="0.15">
      <c r="A7" s="283">
        <v>2</v>
      </c>
      <c r="C7" s="541" t="s">
        <v>178</v>
      </c>
      <c r="D7" s="541"/>
      <c r="F7" s="285" t="s">
        <v>179</v>
      </c>
      <c r="G7" s="542"/>
      <c r="H7" s="542"/>
    </row>
    <row r="8" spans="1:9" s="284" customFormat="1" ht="34.9" customHeight="1" x14ac:dyDescent="0.15">
      <c r="A8" s="283">
        <v>3</v>
      </c>
      <c r="C8" s="541" t="s">
        <v>180</v>
      </c>
      <c r="D8" s="541"/>
      <c r="F8" s="285" t="s">
        <v>179</v>
      </c>
      <c r="G8" s="543"/>
      <c r="H8" s="543"/>
      <c r="I8" s="286"/>
    </row>
    <row r="12" spans="1:9" x14ac:dyDescent="0.15">
      <c r="A12" s="287"/>
      <c r="B12" s="287"/>
    </row>
    <row r="13" spans="1:9" x14ac:dyDescent="0.15">
      <c r="C13" s="287"/>
    </row>
    <row r="14" spans="1:9" x14ac:dyDescent="0.15">
      <c r="A14" s="544" t="s">
        <v>181</v>
      </c>
      <c r="B14" s="544"/>
    </row>
    <row r="15" spans="1:9" x14ac:dyDescent="0.15">
      <c r="A15" s="536" t="s">
        <v>182</v>
      </c>
      <c r="B15" s="536"/>
      <c r="C15" s="536"/>
      <c r="D15" s="536"/>
      <c r="E15" s="536"/>
      <c r="F15" s="536"/>
      <c r="G15" s="536"/>
      <c r="H15" s="536"/>
      <c r="I15" s="536"/>
    </row>
    <row r="16" spans="1:9" x14ac:dyDescent="0.15">
      <c r="A16" s="536" t="s">
        <v>183</v>
      </c>
      <c r="B16" s="536"/>
      <c r="C16" s="536"/>
      <c r="D16" s="536"/>
      <c r="E16" s="536"/>
      <c r="F16" s="536"/>
      <c r="G16" s="536"/>
      <c r="H16" s="536"/>
      <c r="I16" s="536"/>
    </row>
    <row r="17" spans="1:9" x14ac:dyDescent="0.15">
      <c r="A17" s="536" t="s">
        <v>184</v>
      </c>
      <c r="B17" s="545"/>
      <c r="C17" s="545"/>
      <c r="D17" s="545"/>
      <c r="E17" s="545"/>
      <c r="F17" s="545"/>
      <c r="G17" s="545"/>
      <c r="H17" s="545"/>
      <c r="I17" s="545"/>
    </row>
    <row r="18" spans="1:9" x14ac:dyDescent="0.15">
      <c r="A18" s="536" t="s">
        <v>185</v>
      </c>
      <c r="B18" s="536"/>
      <c r="C18" s="536"/>
      <c r="D18" s="536"/>
      <c r="E18" s="536"/>
      <c r="F18" s="536"/>
      <c r="G18" s="536"/>
      <c r="H18" s="536"/>
      <c r="I18" s="536"/>
    </row>
    <row r="19" spans="1:9" x14ac:dyDescent="0.15">
      <c r="A19" s="536" t="s">
        <v>186</v>
      </c>
      <c r="B19" s="536"/>
      <c r="C19" s="536"/>
      <c r="D19" s="536"/>
      <c r="E19" s="536"/>
      <c r="F19" s="536"/>
      <c r="G19" s="536"/>
      <c r="H19" s="536"/>
      <c r="I19" s="536"/>
    </row>
  </sheetData>
  <mergeCells count="19">
    <mergeCell ref="A1:I1"/>
    <mergeCell ref="A2:I2"/>
    <mergeCell ref="A3:E3"/>
    <mergeCell ref="F3:I3"/>
    <mergeCell ref="A4:E4"/>
    <mergeCell ref="F4:I4"/>
    <mergeCell ref="A19:I19"/>
    <mergeCell ref="A5:I5"/>
    <mergeCell ref="C6:E6"/>
    <mergeCell ref="F6:G6"/>
    <mergeCell ref="C7:D7"/>
    <mergeCell ref="G7:H7"/>
    <mergeCell ref="C8:D8"/>
    <mergeCell ref="G8:H8"/>
    <mergeCell ref="A14:B14"/>
    <mergeCell ref="A15:I15"/>
    <mergeCell ref="A16:I16"/>
    <mergeCell ref="A17:I17"/>
    <mergeCell ref="A18:I18"/>
  </mergeCells>
  <phoneticPr fontId="2"/>
  <printOptions horizontalCentered="1"/>
  <pageMargins left="0.59055118110236227" right="0.59055118110236227" top="0.98425196850393704" bottom="0.39370078740157483" header="0.51181102362204722" footer="0.51181102362204722"/>
  <pageSetup paperSize="9" orientation="landscape" blackAndWhite="1"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N116"/>
  <sheetViews>
    <sheetView view="pageBreakPreview" zoomScaleNormal="100" zoomScaleSheetLayoutView="100" workbookViewId="0">
      <pane ySplit="3" topLeftCell="A4" activePane="bottomLeft" state="frozen"/>
      <selection pane="bottomLeft" activeCell="I8" sqref="I8"/>
    </sheetView>
  </sheetViews>
  <sheetFormatPr defaultRowHeight="13.5" x14ac:dyDescent="0.15"/>
  <cols>
    <col min="1" max="1" width="2.75" style="1" customWidth="1"/>
    <col min="2" max="2" width="8.75" style="1" customWidth="1"/>
    <col min="3" max="3" width="11.25" style="1" customWidth="1"/>
    <col min="4" max="4" width="3" style="1" customWidth="1"/>
    <col min="5" max="5" width="10.75" style="1" customWidth="1"/>
    <col min="6" max="6" width="15.875" style="1" customWidth="1"/>
    <col min="7" max="7" width="4.25" style="1" customWidth="1"/>
    <col min="8" max="8" width="5.625" style="1" customWidth="1"/>
    <col min="9" max="9" width="17.5" style="1" customWidth="1"/>
    <col min="10" max="10" width="13.875" style="1" customWidth="1"/>
    <col min="11" max="11" width="23.75" style="1" customWidth="1"/>
    <col min="12" max="12" width="19.5" style="1" customWidth="1"/>
    <col min="13" max="13" width="2" style="1" customWidth="1"/>
    <col min="14" max="16384" width="9" style="1"/>
  </cols>
  <sheetData>
    <row r="1" spans="1:14" ht="18" customHeight="1" thickBot="1" x14ac:dyDescent="0.2">
      <c r="A1" s="90" t="s">
        <v>55</v>
      </c>
      <c r="B1" s="3" t="s">
        <v>36</v>
      </c>
      <c r="C1" s="4"/>
      <c r="D1" s="4"/>
      <c r="E1" s="4"/>
      <c r="F1" s="4"/>
      <c r="G1" s="4"/>
      <c r="H1" s="4"/>
      <c r="I1" s="4"/>
      <c r="J1" s="4"/>
      <c r="L1" s="167" t="s">
        <v>90</v>
      </c>
      <c r="N1" s="440" t="s">
        <v>86</v>
      </c>
    </row>
    <row r="2" spans="1:14" ht="15" customHeight="1" x14ac:dyDescent="0.15">
      <c r="A2" s="422" t="s">
        <v>61</v>
      </c>
      <c r="B2" s="423"/>
      <c r="C2" s="423" t="s">
        <v>37</v>
      </c>
      <c r="D2" s="423"/>
      <c r="E2" s="423" t="s">
        <v>62</v>
      </c>
      <c r="F2" s="423" t="s">
        <v>38</v>
      </c>
      <c r="G2" s="423"/>
      <c r="H2" s="423"/>
      <c r="I2" s="423"/>
      <c r="J2" s="423"/>
      <c r="K2" s="426" t="s">
        <v>74</v>
      </c>
      <c r="L2" s="428" t="s">
        <v>39</v>
      </c>
      <c r="N2" s="440"/>
    </row>
    <row r="3" spans="1:14" ht="15" customHeight="1" x14ac:dyDescent="0.15">
      <c r="A3" s="424"/>
      <c r="B3" s="425"/>
      <c r="C3" s="425"/>
      <c r="D3" s="425"/>
      <c r="E3" s="425"/>
      <c r="F3" s="427" t="s">
        <v>63</v>
      </c>
      <c r="G3" s="427"/>
      <c r="H3" s="427"/>
      <c r="I3" s="183" t="s">
        <v>1</v>
      </c>
      <c r="J3" s="182" t="s">
        <v>40</v>
      </c>
      <c r="K3" s="427"/>
      <c r="L3" s="429"/>
      <c r="N3" s="440"/>
    </row>
    <row r="4" spans="1:14" ht="22.5" customHeight="1" x14ac:dyDescent="0.15">
      <c r="A4" s="434"/>
      <c r="B4" s="435"/>
      <c r="C4" s="293"/>
      <c r="D4" s="93" t="s">
        <v>16</v>
      </c>
      <c r="E4" s="296"/>
      <c r="F4" s="441"/>
      <c r="G4" s="441"/>
      <c r="H4" s="441"/>
      <c r="I4" s="297"/>
      <c r="J4" s="297"/>
      <c r="K4" s="298"/>
      <c r="L4" s="299"/>
      <c r="N4" s="440"/>
    </row>
    <row r="5" spans="1:14" ht="22.5" customHeight="1" x14ac:dyDescent="0.15">
      <c r="A5" s="434"/>
      <c r="B5" s="435"/>
      <c r="C5" s="293"/>
      <c r="D5" s="13"/>
      <c r="E5" s="296"/>
      <c r="F5" s="436"/>
      <c r="G5" s="436"/>
      <c r="H5" s="436"/>
      <c r="I5" s="297"/>
      <c r="J5" s="297"/>
      <c r="K5" s="298"/>
      <c r="L5" s="299"/>
      <c r="N5" s="440"/>
    </row>
    <row r="6" spans="1:14" ht="22.5" customHeight="1" x14ac:dyDescent="0.15">
      <c r="A6" s="434"/>
      <c r="B6" s="435"/>
      <c r="C6" s="293"/>
      <c r="D6" s="13"/>
      <c r="E6" s="296"/>
      <c r="F6" s="436"/>
      <c r="G6" s="436"/>
      <c r="H6" s="436"/>
      <c r="I6" s="297"/>
      <c r="J6" s="297"/>
      <c r="K6" s="298"/>
      <c r="L6" s="299"/>
      <c r="N6" s="440"/>
    </row>
    <row r="7" spans="1:14" ht="22.5" customHeight="1" x14ac:dyDescent="0.15">
      <c r="A7" s="434"/>
      <c r="B7" s="435"/>
      <c r="C7" s="293"/>
      <c r="D7" s="13"/>
      <c r="E7" s="296"/>
      <c r="F7" s="436"/>
      <c r="G7" s="436"/>
      <c r="H7" s="436"/>
      <c r="I7" s="297"/>
      <c r="J7" s="297"/>
      <c r="K7" s="298"/>
      <c r="L7" s="299"/>
      <c r="N7" s="440"/>
    </row>
    <row r="8" spans="1:14" ht="22.5" customHeight="1" x14ac:dyDescent="0.15">
      <c r="A8" s="434"/>
      <c r="B8" s="435"/>
      <c r="C8" s="293"/>
      <c r="D8" s="13"/>
      <c r="E8" s="296"/>
      <c r="F8" s="436"/>
      <c r="G8" s="436"/>
      <c r="H8" s="436"/>
      <c r="I8" s="297"/>
      <c r="J8" s="297"/>
      <c r="K8" s="298"/>
      <c r="L8" s="299"/>
      <c r="N8" s="440"/>
    </row>
    <row r="9" spans="1:14" ht="22.5" customHeight="1" x14ac:dyDescent="0.15">
      <c r="A9" s="434"/>
      <c r="B9" s="435"/>
      <c r="C9" s="293"/>
      <c r="D9" s="13"/>
      <c r="E9" s="296"/>
      <c r="F9" s="436"/>
      <c r="G9" s="436"/>
      <c r="H9" s="436"/>
      <c r="I9" s="297"/>
      <c r="J9" s="297"/>
      <c r="K9" s="298"/>
      <c r="L9" s="299"/>
      <c r="N9" s="440"/>
    </row>
    <row r="10" spans="1:14" ht="22.5" customHeight="1" x14ac:dyDescent="0.15">
      <c r="A10" s="434"/>
      <c r="B10" s="435"/>
      <c r="C10" s="293"/>
      <c r="D10" s="13"/>
      <c r="E10" s="296"/>
      <c r="F10" s="436"/>
      <c r="G10" s="436"/>
      <c r="H10" s="436"/>
      <c r="I10" s="297"/>
      <c r="J10" s="297"/>
      <c r="K10" s="298"/>
      <c r="L10" s="299"/>
      <c r="N10" s="440"/>
    </row>
    <row r="11" spans="1:14" ht="22.5" customHeight="1" x14ac:dyDescent="0.15">
      <c r="A11" s="434"/>
      <c r="B11" s="435"/>
      <c r="C11" s="294"/>
      <c r="D11" s="64"/>
      <c r="E11" s="296"/>
      <c r="F11" s="437"/>
      <c r="G11" s="437"/>
      <c r="H11" s="437"/>
      <c r="I11" s="297"/>
      <c r="J11" s="297"/>
      <c r="K11" s="298"/>
      <c r="L11" s="299"/>
      <c r="N11" s="440"/>
    </row>
    <row r="12" spans="1:14" ht="22.5" customHeight="1" x14ac:dyDescent="0.15">
      <c r="A12" s="434"/>
      <c r="B12" s="435"/>
      <c r="C12" s="293"/>
      <c r="D12" s="13"/>
      <c r="E12" s="296"/>
      <c r="F12" s="436"/>
      <c r="G12" s="436"/>
      <c r="H12" s="436"/>
      <c r="I12" s="297"/>
      <c r="J12" s="297"/>
      <c r="K12" s="298"/>
      <c r="L12" s="299"/>
      <c r="N12" s="440"/>
    </row>
    <row r="13" spans="1:14" ht="22.5" customHeight="1" x14ac:dyDescent="0.15">
      <c r="A13" s="431"/>
      <c r="B13" s="432"/>
      <c r="C13" s="295"/>
      <c r="D13" s="14"/>
      <c r="E13" s="296"/>
      <c r="F13" s="438"/>
      <c r="G13" s="438"/>
      <c r="H13" s="438"/>
      <c r="I13" s="300"/>
      <c r="J13" s="300"/>
      <c r="K13" s="298"/>
      <c r="L13" s="299"/>
    </row>
    <row r="14" spans="1:14" ht="22.5" customHeight="1" x14ac:dyDescent="0.15">
      <c r="A14" s="431"/>
      <c r="B14" s="432"/>
      <c r="C14" s="295"/>
      <c r="D14" s="14"/>
      <c r="E14" s="296"/>
      <c r="F14" s="439"/>
      <c r="G14" s="439"/>
      <c r="H14" s="439"/>
      <c r="I14" s="300"/>
      <c r="J14" s="300"/>
      <c r="K14" s="298"/>
      <c r="L14" s="299"/>
    </row>
    <row r="15" spans="1:14" ht="22.5" customHeight="1" x14ac:dyDescent="0.15">
      <c r="A15" s="431"/>
      <c r="B15" s="432"/>
      <c r="C15" s="295"/>
      <c r="D15" s="14"/>
      <c r="E15" s="296"/>
      <c r="F15" s="433"/>
      <c r="G15" s="433"/>
      <c r="H15" s="433"/>
      <c r="I15" s="300"/>
      <c r="J15" s="300"/>
      <c r="K15" s="298"/>
      <c r="L15" s="299"/>
    </row>
    <row r="16" spans="1:14" ht="22.5" customHeight="1" x14ac:dyDescent="0.15">
      <c r="A16" s="431"/>
      <c r="B16" s="432"/>
      <c r="C16" s="295"/>
      <c r="D16" s="14"/>
      <c r="E16" s="296"/>
      <c r="F16" s="433"/>
      <c r="G16" s="433"/>
      <c r="H16" s="433"/>
      <c r="I16" s="300"/>
      <c r="J16" s="300"/>
      <c r="K16" s="298"/>
      <c r="L16" s="299"/>
    </row>
    <row r="17" spans="1:14" ht="22.5" customHeight="1" x14ac:dyDescent="0.15">
      <c r="A17" s="431"/>
      <c r="B17" s="432"/>
      <c r="C17" s="295"/>
      <c r="D17" s="14"/>
      <c r="E17" s="296"/>
      <c r="F17" s="433"/>
      <c r="G17" s="433"/>
      <c r="H17" s="433"/>
      <c r="I17" s="300"/>
      <c r="J17" s="300"/>
      <c r="K17" s="298"/>
      <c r="L17" s="299"/>
    </row>
    <row r="18" spans="1:14" ht="22.5" customHeight="1" x14ac:dyDescent="0.15">
      <c r="A18" s="434"/>
      <c r="B18" s="435"/>
      <c r="C18" s="294"/>
      <c r="D18" s="15"/>
      <c r="E18" s="296"/>
      <c r="F18" s="441"/>
      <c r="G18" s="441"/>
      <c r="H18" s="441"/>
      <c r="I18" s="297"/>
      <c r="J18" s="297"/>
      <c r="K18" s="298"/>
      <c r="L18" s="299"/>
    </row>
    <row r="19" spans="1:14" ht="18.75" customHeight="1" x14ac:dyDescent="0.15">
      <c r="A19" s="413" t="s">
        <v>2</v>
      </c>
      <c r="B19" s="65" t="s">
        <v>41</v>
      </c>
      <c r="C19" s="17">
        <f>SUMIF(E4:E18,"寄　　附",C4:C18)</f>
        <v>0</v>
      </c>
      <c r="D19" s="93" t="s">
        <v>16</v>
      </c>
      <c r="E19" s="71"/>
      <c r="F19" s="391"/>
      <c r="G19" s="391"/>
      <c r="H19" s="391"/>
      <c r="I19" s="71"/>
      <c r="J19" s="71"/>
      <c r="K19" s="71"/>
      <c r="L19" s="72"/>
    </row>
    <row r="20" spans="1:14" ht="18.75" customHeight="1" x14ac:dyDescent="0.15">
      <c r="A20" s="413"/>
      <c r="B20" s="66" t="s">
        <v>42</v>
      </c>
      <c r="C20" s="17">
        <f>SUMIF(E4:E18,"その他の収入",C4:C18)</f>
        <v>0</v>
      </c>
      <c r="D20" s="94"/>
      <c r="E20" s="71"/>
      <c r="F20" s="391"/>
      <c r="G20" s="391"/>
      <c r="H20" s="391"/>
      <c r="I20" s="71"/>
      <c r="J20" s="71"/>
      <c r="K20" s="71"/>
      <c r="L20" s="72"/>
    </row>
    <row r="21" spans="1:14" ht="18.75" customHeight="1" thickBot="1" x14ac:dyDescent="0.2">
      <c r="A21" s="414"/>
      <c r="B21" s="7" t="s">
        <v>2</v>
      </c>
      <c r="C21" s="91">
        <f>SUM(C19:C20)</f>
        <v>0</v>
      </c>
      <c r="D21" s="95"/>
      <c r="E21" s="73"/>
      <c r="F21" s="392"/>
      <c r="G21" s="392"/>
      <c r="H21" s="392"/>
      <c r="I21" s="73"/>
      <c r="J21" s="73"/>
      <c r="K21" s="73"/>
      <c r="L21" s="74"/>
    </row>
    <row r="22" spans="1:14" ht="18.75" customHeight="1" thickTop="1" x14ac:dyDescent="0.15">
      <c r="A22" s="415" t="s">
        <v>29</v>
      </c>
      <c r="B22" s="67" t="s">
        <v>41</v>
      </c>
      <c r="C22" s="92">
        <v>0</v>
      </c>
      <c r="D22" s="146" t="s">
        <v>16</v>
      </c>
      <c r="E22" s="75"/>
      <c r="F22" s="417"/>
      <c r="G22" s="417"/>
      <c r="H22" s="417"/>
      <c r="I22" s="75"/>
      <c r="J22" s="75"/>
      <c r="K22" s="75"/>
      <c r="L22" s="76"/>
    </row>
    <row r="23" spans="1:14" ht="18.75" customHeight="1" x14ac:dyDescent="0.15">
      <c r="A23" s="388"/>
      <c r="B23" s="66" t="s">
        <v>42</v>
      </c>
      <c r="C23" s="17">
        <v>0</v>
      </c>
      <c r="D23" s="94"/>
      <c r="E23" s="71"/>
      <c r="F23" s="391"/>
      <c r="G23" s="391"/>
      <c r="H23" s="391"/>
      <c r="I23" s="71"/>
      <c r="J23" s="71"/>
      <c r="K23" s="71"/>
      <c r="L23" s="72"/>
    </row>
    <row r="24" spans="1:14" ht="18.75" customHeight="1" thickBot="1" x14ac:dyDescent="0.2">
      <c r="A24" s="416"/>
      <c r="B24" s="8" t="s">
        <v>2</v>
      </c>
      <c r="C24" s="20">
        <f>SUM(C22:C23)</f>
        <v>0</v>
      </c>
      <c r="D24" s="95"/>
      <c r="E24" s="77"/>
      <c r="F24" s="418"/>
      <c r="G24" s="418"/>
      <c r="H24" s="418"/>
      <c r="I24" s="77"/>
      <c r="J24" s="77"/>
      <c r="K24" s="77"/>
      <c r="L24" s="78"/>
    </row>
    <row r="25" spans="1:14" ht="18.75" customHeight="1" thickTop="1" x14ac:dyDescent="0.15">
      <c r="A25" s="387" t="s">
        <v>30</v>
      </c>
      <c r="B25" s="68" t="s">
        <v>41</v>
      </c>
      <c r="C25" s="21">
        <f>C19+C22</f>
        <v>0</v>
      </c>
      <c r="D25" s="93" t="s">
        <v>16</v>
      </c>
      <c r="E25" s="79"/>
      <c r="F25" s="390"/>
      <c r="G25" s="390"/>
      <c r="H25" s="390"/>
      <c r="I25" s="79"/>
      <c r="J25" s="79"/>
      <c r="K25" s="79"/>
      <c r="L25" s="80"/>
    </row>
    <row r="26" spans="1:14" ht="18.75" customHeight="1" x14ac:dyDescent="0.15">
      <c r="A26" s="388"/>
      <c r="B26" s="66" t="s">
        <v>42</v>
      </c>
      <c r="C26" s="17">
        <f>C20+C23</f>
        <v>0</v>
      </c>
      <c r="D26" s="15"/>
      <c r="E26" s="71"/>
      <c r="F26" s="391"/>
      <c r="G26" s="391"/>
      <c r="H26" s="391"/>
      <c r="I26" s="71"/>
      <c r="J26" s="71"/>
      <c r="K26" s="71"/>
      <c r="L26" s="72"/>
    </row>
    <row r="27" spans="1:14" ht="18.75" customHeight="1" thickBot="1" x14ac:dyDescent="0.2">
      <c r="A27" s="389"/>
      <c r="B27" s="69" t="s">
        <v>43</v>
      </c>
      <c r="C27" s="18">
        <f>SUM(C25:C26)</f>
        <v>0</v>
      </c>
      <c r="D27" s="16"/>
      <c r="E27" s="73"/>
      <c r="F27" s="392"/>
      <c r="G27" s="392"/>
      <c r="H27" s="392"/>
      <c r="I27" s="73"/>
      <c r="J27" s="73"/>
      <c r="K27" s="73"/>
      <c r="L27" s="192" t="s">
        <v>116</v>
      </c>
    </row>
    <row r="28" spans="1:14" ht="18.75" customHeight="1" x14ac:dyDescent="0.15">
      <c r="A28" s="393" t="s">
        <v>44</v>
      </c>
      <c r="B28" s="394"/>
      <c r="C28" s="397" t="s">
        <v>75</v>
      </c>
      <c r="D28" s="397"/>
      <c r="E28" s="399">
        <f>K28+K29</f>
        <v>0</v>
      </c>
      <c r="F28" s="400"/>
      <c r="G28" s="403" t="s">
        <v>16</v>
      </c>
      <c r="H28" s="405" t="s">
        <v>169</v>
      </c>
      <c r="I28" s="405"/>
      <c r="J28" s="405"/>
      <c r="K28" s="134">
        <f>+支出合計!K14</f>
        <v>0</v>
      </c>
      <c r="L28" s="184" t="s">
        <v>16</v>
      </c>
      <c r="N28" s="186" t="s">
        <v>42</v>
      </c>
    </row>
    <row r="29" spans="1:14" ht="18.75" customHeight="1" thickBot="1" x14ac:dyDescent="0.2">
      <c r="A29" s="395"/>
      <c r="B29" s="396"/>
      <c r="C29" s="398"/>
      <c r="D29" s="398"/>
      <c r="E29" s="401"/>
      <c r="F29" s="402"/>
      <c r="G29" s="404"/>
      <c r="H29" s="406" t="s">
        <v>73</v>
      </c>
      <c r="I29" s="406"/>
      <c r="J29" s="406"/>
      <c r="K29" s="135">
        <f>+支出合計!K15</f>
        <v>0</v>
      </c>
      <c r="L29" s="185" t="s">
        <v>16</v>
      </c>
      <c r="N29" s="186" t="s">
        <v>128</v>
      </c>
    </row>
    <row r="30" spans="1:14" ht="18" thickBot="1" x14ac:dyDescent="0.2">
      <c r="A30" s="90" t="s">
        <v>24</v>
      </c>
      <c r="B30" s="3" t="s">
        <v>36</v>
      </c>
      <c r="C30" s="4"/>
      <c r="D30" s="4"/>
      <c r="E30" s="4"/>
      <c r="F30" s="4"/>
      <c r="G30" s="4"/>
      <c r="H30" s="4"/>
      <c r="I30" s="4"/>
      <c r="J30" s="4"/>
      <c r="L30" s="167" t="s">
        <v>93</v>
      </c>
      <c r="N30" s="385" t="s">
        <v>87</v>
      </c>
    </row>
    <row r="31" spans="1:14" ht="15" customHeight="1" x14ac:dyDescent="0.15">
      <c r="A31" s="422" t="s">
        <v>61</v>
      </c>
      <c r="B31" s="423"/>
      <c r="C31" s="423" t="s">
        <v>37</v>
      </c>
      <c r="D31" s="423"/>
      <c r="E31" s="423" t="s">
        <v>62</v>
      </c>
      <c r="F31" s="423" t="s">
        <v>38</v>
      </c>
      <c r="G31" s="423"/>
      <c r="H31" s="423"/>
      <c r="I31" s="423"/>
      <c r="J31" s="423"/>
      <c r="K31" s="426" t="s">
        <v>74</v>
      </c>
      <c r="L31" s="428" t="s">
        <v>39</v>
      </c>
      <c r="N31" s="385"/>
    </row>
    <row r="32" spans="1:14" ht="15" customHeight="1" x14ac:dyDescent="0.15">
      <c r="A32" s="424"/>
      <c r="B32" s="425"/>
      <c r="C32" s="425"/>
      <c r="D32" s="425"/>
      <c r="E32" s="425"/>
      <c r="F32" s="427" t="s">
        <v>63</v>
      </c>
      <c r="G32" s="427"/>
      <c r="H32" s="427"/>
      <c r="I32" s="149" t="s">
        <v>1</v>
      </c>
      <c r="J32" s="148" t="s">
        <v>40</v>
      </c>
      <c r="K32" s="427"/>
      <c r="L32" s="429"/>
      <c r="N32" s="385"/>
    </row>
    <row r="33" spans="1:14" ht="22.5" customHeight="1" x14ac:dyDescent="0.15">
      <c r="A33" s="419"/>
      <c r="B33" s="420"/>
      <c r="C33" s="9"/>
      <c r="D33" s="93" t="s">
        <v>16</v>
      </c>
      <c r="E33" s="88"/>
      <c r="F33" s="421"/>
      <c r="G33" s="421"/>
      <c r="H33" s="421"/>
      <c r="I33" s="181"/>
      <c r="J33" s="88"/>
      <c r="K33" s="139"/>
      <c r="L33" s="123"/>
      <c r="N33" s="385"/>
    </row>
    <row r="34" spans="1:14" ht="22.5" customHeight="1" x14ac:dyDescent="0.15">
      <c r="A34" s="419"/>
      <c r="B34" s="420"/>
      <c r="C34" s="9"/>
      <c r="D34" s="13"/>
      <c r="E34" s="88"/>
      <c r="F34" s="421"/>
      <c r="G34" s="421"/>
      <c r="H34" s="421"/>
      <c r="I34" s="181"/>
      <c r="J34" s="88"/>
      <c r="K34" s="139"/>
      <c r="L34" s="123"/>
      <c r="N34" s="385"/>
    </row>
    <row r="35" spans="1:14" ht="22.5" customHeight="1" x14ac:dyDescent="0.15">
      <c r="A35" s="419"/>
      <c r="B35" s="420"/>
      <c r="C35" s="9"/>
      <c r="D35" s="13"/>
      <c r="E35" s="88"/>
      <c r="F35" s="421"/>
      <c r="G35" s="421"/>
      <c r="H35" s="421"/>
      <c r="I35" s="181"/>
      <c r="J35" s="88"/>
      <c r="K35" s="139"/>
      <c r="L35" s="123"/>
      <c r="N35" s="385"/>
    </row>
    <row r="36" spans="1:14" ht="22.5" customHeight="1" x14ac:dyDescent="0.15">
      <c r="A36" s="419"/>
      <c r="B36" s="420"/>
      <c r="C36" s="9"/>
      <c r="D36" s="13"/>
      <c r="E36" s="88"/>
      <c r="F36" s="421"/>
      <c r="G36" s="421"/>
      <c r="H36" s="421"/>
      <c r="I36" s="181"/>
      <c r="J36" s="88"/>
      <c r="K36" s="139"/>
      <c r="L36" s="123"/>
      <c r="N36" s="385"/>
    </row>
    <row r="37" spans="1:14" ht="22.5" customHeight="1" x14ac:dyDescent="0.15">
      <c r="A37" s="419"/>
      <c r="B37" s="420"/>
      <c r="C37" s="9"/>
      <c r="D37" s="13"/>
      <c r="E37" s="88"/>
      <c r="F37" s="421"/>
      <c r="G37" s="421"/>
      <c r="H37" s="421"/>
      <c r="I37" s="181"/>
      <c r="J37" s="88"/>
      <c r="K37" s="139"/>
      <c r="L37" s="123"/>
      <c r="N37" s="385"/>
    </row>
    <row r="38" spans="1:14" ht="22.5" customHeight="1" x14ac:dyDescent="0.15">
      <c r="A38" s="419"/>
      <c r="B38" s="420"/>
      <c r="C38" s="9"/>
      <c r="D38" s="13"/>
      <c r="E38" s="88"/>
      <c r="F38" s="421"/>
      <c r="G38" s="421"/>
      <c r="H38" s="421"/>
      <c r="I38" s="181"/>
      <c r="J38" s="88"/>
      <c r="K38" s="139"/>
      <c r="L38" s="123"/>
      <c r="N38" s="385"/>
    </row>
    <row r="39" spans="1:14" ht="22.5" customHeight="1" x14ac:dyDescent="0.15">
      <c r="A39" s="419"/>
      <c r="B39" s="420"/>
      <c r="C39" s="9"/>
      <c r="D39" s="13"/>
      <c r="E39" s="88"/>
      <c r="F39" s="421"/>
      <c r="G39" s="421"/>
      <c r="H39" s="421"/>
      <c r="I39" s="181"/>
      <c r="J39" s="88"/>
      <c r="K39" s="139"/>
      <c r="L39" s="123"/>
      <c r="N39" s="385"/>
    </row>
    <row r="40" spans="1:14" ht="22.5" customHeight="1" x14ac:dyDescent="0.15">
      <c r="A40" s="419"/>
      <c r="B40" s="420"/>
      <c r="C40" s="10"/>
      <c r="D40" s="64"/>
      <c r="E40" s="88"/>
      <c r="F40" s="430"/>
      <c r="G40" s="430"/>
      <c r="H40" s="430"/>
      <c r="I40" s="181"/>
      <c r="J40" s="88"/>
      <c r="K40" s="139"/>
      <c r="L40" s="123"/>
      <c r="N40" s="385"/>
    </row>
    <row r="41" spans="1:14" ht="22.5" customHeight="1" x14ac:dyDescent="0.15">
      <c r="A41" s="419"/>
      <c r="B41" s="420"/>
      <c r="C41" s="9"/>
      <c r="D41" s="13"/>
      <c r="E41" s="88"/>
      <c r="F41" s="421"/>
      <c r="G41" s="421"/>
      <c r="H41" s="421"/>
      <c r="I41" s="181"/>
      <c r="J41" s="88"/>
      <c r="K41" s="139"/>
      <c r="L41" s="123"/>
      <c r="N41" s="385"/>
    </row>
    <row r="42" spans="1:14" ht="22.5" customHeight="1" x14ac:dyDescent="0.15">
      <c r="A42" s="407"/>
      <c r="B42" s="408"/>
      <c r="C42" s="11"/>
      <c r="D42" s="14"/>
      <c r="E42" s="88"/>
      <c r="F42" s="409"/>
      <c r="G42" s="409"/>
      <c r="H42" s="409"/>
      <c r="I42" s="179"/>
      <c r="J42" s="180"/>
      <c r="K42" s="139"/>
      <c r="L42" s="123"/>
    </row>
    <row r="43" spans="1:14" ht="22.5" customHeight="1" x14ac:dyDescent="0.15">
      <c r="A43" s="407"/>
      <c r="B43" s="408"/>
      <c r="C43" s="11"/>
      <c r="D43" s="14"/>
      <c r="E43" s="88"/>
      <c r="F43" s="409"/>
      <c r="G43" s="409"/>
      <c r="H43" s="409"/>
      <c r="I43" s="179"/>
      <c r="J43" s="180"/>
      <c r="K43" s="139"/>
      <c r="L43" s="123"/>
    </row>
    <row r="44" spans="1:14" ht="22.5" customHeight="1" x14ac:dyDescent="0.15">
      <c r="A44" s="407"/>
      <c r="B44" s="408"/>
      <c r="C44" s="11"/>
      <c r="D44" s="14"/>
      <c r="E44" s="88"/>
      <c r="F44" s="409"/>
      <c r="G44" s="409"/>
      <c r="H44" s="409"/>
      <c r="I44" s="179"/>
      <c r="J44" s="180"/>
      <c r="K44" s="139"/>
      <c r="L44" s="123"/>
    </row>
    <row r="45" spans="1:14" ht="22.5" customHeight="1" x14ac:dyDescent="0.15">
      <c r="A45" s="407"/>
      <c r="B45" s="408"/>
      <c r="C45" s="11"/>
      <c r="D45" s="14"/>
      <c r="E45" s="88"/>
      <c r="F45" s="409"/>
      <c r="G45" s="409"/>
      <c r="H45" s="409"/>
      <c r="I45" s="179"/>
      <c r="J45" s="180"/>
      <c r="K45" s="139"/>
      <c r="L45" s="123"/>
    </row>
    <row r="46" spans="1:14" ht="22.5" customHeight="1" x14ac:dyDescent="0.15">
      <c r="A46" s="407"/>
      <c r="B46" s="408"/>
      <c r="C46" s="11"/>
      <c r="D46" s="14"/>
      <c r="E46" s="88"/>
      <c r="F46" s="409"/>
      <c r="G46" s="409"/>
      <c r="H46" s="409"/>
      <c r="I46" s="179"/>
      <c r="J46" s="180"/>
      <c r="K46" s="139"/>
      <c r="L46" s="123"/>
    </row>
    <row r="47" spans="1:14" ht="22.5" customHeight="1" x14ac:dyDescent="0.15">
      <c r="A47" s="410"/>
      <c r="B47" s="411"/>
      <c r="C47" s="12"/>
      <c r="D47" s="15"/>
      <c r="E47" s="88"/>
      <c r="F47" s="412"/>
      <c r="G47" s="412"/>
      <c r="H47" s="412"/>
      <c r="I47" s="190"/>
      <c r="J47" s="183"/>
      <c r="K47" s="139"/>
      <c r="L47" s="123"/>
    </row>
    <row r="48" spans="1:14" ht="18.75" customHeight="1" x14ac:dyDescent="0.15">
      <c r="A48" s="413" t="s">
        <v>2</v>
      </c>
      <c r="B48" s="65" t="s">
        <v>41</v>
      </c>
      <c r="C48" s="17">
        <f>SUMIF(E33:E47,"寄　　附",C33:C47)</f>
        <v>0</v>
      </c>
      <c r="D48" s="93" t="s">
        <v>16</v>
      </c>
      <c r="E48" s="71"/>
      <c r="F48" s="391"/>
      <c r="G48" s="391"/>
      <c r="H48" s="391"/>
      <c r="I48" s="71"/>
      <c r="J48" s="71"/>
      <c r="K48" s="71"/>
      <c r="L48" s="72"/>
    </row>
    <row r="49" spans="1:14" ht="18.75" customHeight="1" x14ac:dyDescent="0.15">
      <c r="A49" s="413"/>
      <c r="B49" s="66" t="s">
        <v>42</v>
      </c>
      <c r="C49" s="17">
        <f>SUMIF(E33:E47,"その他の収入",C33:C47)</f>
        <v>0</v>
      </c>
      <c r="D49" s="94"/>
      <c r="E49" s="71"/>
      <c r="F49" s="391"/>
      <c r="G49" s="391"/>
      <c r="H49" s="391"/>
      <c r="I49" s="71"/>
      <c r="J49" s="71"/>
      <c r="K49" s="71"/>
      <c r="L49" s="72"/>
    </row>
    <row r="50" spans="1:14" ht="18.75" customHeight="1" thickBot="1" x14ac:dyDescent="0.2">
      <c r="A50" s="414"/>
      <c r="B50" s="7" t="s">
        <v>2</v>
      </c>
      <c r="C50" s="91">
        <f>SUM(C48:C49)</f>
        <v>0</v>
      </c>
      <c r="D50" s="95"/>
      <c r="E50" s="73"/>
      <c r="F50" s="392"/>
      <c r="G50" s="392"/>
      <c r="H50" s="392"/>
      <c r="I50" s="73"/>
      <c r="J50" s="73"/>
      <c r="K50" s="73"/>
      <c r="L50" s="74"/>
    </row>
    <row r="51" spans="1:14" ht="18.75" customHeight="1" thickTop="1" x14ac:dyDescent="0.15">
      <c r="A51" s="415" t="s">
        <v>29</v>
      </c>
      <c r="B51" s="67" t="s">
        <v>41</v>
      </c>
      <c r="C51" s="92">
        <f>C19</f>
        <v>0</v>
      </c>
      <c r="D51" s="146" t="s">
        <v>16</v>
      </c>
      <c r="E51" s="75"/>
      <c r="F51" s="417"/>
      <c r="G51" s="417"/>
      <c r="H51" s="417"/>
      <c r="I51" s="75"/>
      <c r="J51" s="75"/>
      <c r="K51" s="75"/>
      <c r="L51" s="76"/>
    </row>
    <row r="52" spans="1:14" ht="18.75" customHeight="1" x14ac:dyDescent="0.15">
      <c r="A52" s="388"/>
      <c r="B52" s="66" t="s">
        <v>42</v>
      </c>
      <c r="C52" s="17">
        <f>C20</f>
        <v>0</v>
      </c>
      <c r="D52" s="94"/>
      <c r="E52" s="71"/>
      <c r="F52" s="391"/>
      <c r="G52" s="391"/>
      <c r="H52" s="391"/>
      <c r="I52" s="71"/>
      <c r="J52" s="71"/>
      <c r="K52" s="71"/>
      <c r="L52" s="72"/>
    </row>
    <row r="53" spans="1:14" ht="18.75" customHeight="1" thickBot="1" x14ac:dyDescent="0.2">
      <c r="A53" s="416"/>
      <c r="B53" s="8" t="s">
        <v>2</v>
      </c>
      <c r="C53" s="20">
        <f>SUM(C51:C52)</f>
        <v>0</v>
      </c>
      <c r="D53" s="95"/>
      <c r="E53" s="77"/>
      <c r="F53" s="418"/>
      <c r="G53" s="418"/>
      <c r="H53" s="418"/>
      <c r="I53" s="77"/>
      <c r="J53" s="77"/>
      <c r="K53" s="77"/>
      <c r="L53" s="78"/>
    </row>
    <row r="54" spans="1:14" ht="18.75" customHeight="1" thickTop="1" x14ac:dyDescent="0.15">
      <c r="A54" s="387" t="s">
        <v>30</v>
      </c>
      <c r="B54" s="68" t="s">
        <v>41</v>
      </c>
      <c r="C54" s="21">
        <f>C48+C51</f>
        <v>0</v>
      </c>
      <c r="D54" s="93" t="s">
        <v>16</v>
      </c>
      <c r="E54" s="79"/>
      <c r="F54" s="390"/>
      <c r="G54" s="390"/>
      <c r="H54" s="390"/>
      <c r="I54" s="79"/>
      <c r="J54" s="79"/>
      <c r="K54" s="79"/>
      <c r="L54" s="80"/>
    </row>
    <row r="55" spans="1:14" ht="18.75" customHeight="1" x14ac:dyDescent="0.15">
      <c r="A55" s="388"/>
      <c r="B55" s="66" t="s">
        <v>42</v>
      </c>
      <c r="C55" s="17">
        <f>C49+C52</f>
        <v>0</v>
      </c>
      <c r="D55" s="15"/>
      <c r="E55" s="71"/>
      <c r="F55" s="391"/>
      <c r="G55" s="391"/>
      <c r="H55" s="391"/>
      <c r="I55" s="71"/>
      <c r="J55" s="71"/>
      <c r="K55" s="71"/>
      <c r="L55" s="72"/>
    </row>
    <row r="56" spans="1:14" ht="18.75" customHeight="1" thickBot="1" x14ac:dyDescent="0.2">
      <c r="A56" s="389"/>
      <c r="B56" s="69" t="s">
        <v>43</v>
      </c>
      <c r="C56" s="18">
        <f>SUM(C54:C55)</f>
        <v>0</v>
      </c>
      <c r="D56" s="16"/>
      <c r="E56" s="73"/>
      <c r="F56" s="392"/>
      <c r="G56" s="392"/>
      <c r="H56" s="392"/>
      <c r="I56" s="73"/>
      <c r="J56" s="73"/>
      <c r="K56" s="73"/>
      <c r="L56" s="74"/>
    </row>
    <row r="57" spans="1:14" ht="18.75" customHeight="1" x14ac:dyDescent="0.15">
      <c r="A57" s="393" t="s">
        <v>44</v>
      </c>
      <c r="B57" s="394"/>
      <c r="C57" s="397" t="s">
        <v>75</v>
      </c>
      <c r="D57" s="397"/>
      <c r="E57" s="399">
        <f>K57+K58</f>
        <v>0</v>
      </c>
      <c r="F57" s="400"/>
      <c r="G57" s="403" t="s">
        <v>16</v>
      </c>
      <c r="H57" s="405" t="s">
        <v>169</v>
      </c>
      <c r="I57" s="405"/>
      <c r="J57" s="405"/>
      <c r="K57" s="134"/>
      <c r="L57" s="184" t="s">
        <v>16</v>
      </c>
    </row>
    <row r="58" spans="1:14" ht="18.75" customHeight="1" thickBot="1" x14ac:dyDescent="0.2">
      <c r="A58" s="395"/>
      <c r="B58" s="396"/>
      <c r="C58" s="398"/>
      <c r="D58" s="398"/>
      <c r="E58" s="401"/>
      <c r="F58" s="402"/>
      <c r="G58" s="404"/>
      <c r="H58" s="406" t="s">
        <v>73</v>
      </c>
      <c r="I58" s="406"/>
      <c r="J58" s="406"/>
      <c r="K58" s="135"/>
      <c r="L58" s="185" t="s">
        <v>16</v>
      </c>
    </row>
    <row r="59" spans="1:14" ht="18" thickBot="1" x14ac:dyDescent="0.2">
      <c r="A59" s="90" t="s">
        <v>24</v>
      </c>
      <c r="B59" s="3" t="s">
        <v>36</v>
      </c>
      <c r="C59" s="4"/>
      <c r="D59" s="4"/>
      <c r="E59" s="4"/>
      <c r="F59" s="4"/>
      <c r="G59" s="4"/>
      <c r="H59" s="4"/>
      <c r="I59" s="4"/>
      <c r="J59" s="4"/>
      <c r="L59" s="167" t="s">
        <v>92</v>
      </c>
      <c r="N59" s="385" t="s">
        <v>88</v>
      </c>
    </row>
    <row r="60" spans="1:14" x14ac:dyDescent="0.15">
      <c r="A60" s="422" t="s">
        <v>61</v>
      </c>
      <c r="B60" s="423"/>
      <c r="C60" s="423" t="s">
        <v>37</v>
      </c>
      <c r="D60" s="423"/>
      <c r="E60" s="423" t="s">
        <v>62</v>
      </c>
      <c r="F60" s="423" t="s">
        <v>38</v>
      </c>
      <c r="G60" s="423"/>
      <c r="H60" s="423"/>
      <c r="I60" s="423"/>
      <c r="J60" s="423"/>
      <c r="K60" s="426" t="s">
        <v>74</v>
      </c>
      <c r="L60" s="428" t="s">
        <v>39</v>
      </c>
      <c r="N60" s="385"/>
    </row>
    <row r="61" spans="1:14" x14ac:dyDescent="0.15">
      <c r="A61" s="424"/>
      <c r="B61" s="425"/>
      <c r="C61" s="425"/>
      <c r="D61" s="425"/>
      <c r="E61" s="425"/>
      <c r="F61" s="427" t="s">
        <v>63</v>
      </c>
      <c r="G61" s="427"/>
      <c r="H61" s="427"/>
      <c r="I61" s="152" t="s">
        <v>1</v>
      </c>
      <c r="J61" s="151" t="s">
        <v>40</v>
      </c>
      <c r="K61" s="427"/>
      <c r="L61" s="429"/>
      <c r="N61" s="385"/>
    </row>
    <row r="62" spans="1:14" ht="22.5" customHeight="1" x14ac:dyDescent="0.15">
      <c r="A62" s="419"/>
      <c r="B62" s="420"/>
      <c r="C62" s="9"/>
      <c r="D62" s="93" t="s">
        <v>16</v>
      </c>
      <c r="E62" s="88"/>
      <c r="F62" s="421"/>
      <c r="G62" s="421"/>
      <c r="H62" s="421"/>
      <c r="I62" s="181"/>
      <c r="J62" s="88"/>
      <c r="K62" s="139"/>
      <c r="L62" s="123"/>
      <c r="N62" s="385"/>
    </row>
    <row r="63" spans="1:14" ht="22.5" customHeight="1" x14ac:dyDescent="0.15">
      <c r="A63" s="419"/>
      <c r="B63" s="420"/>
      <c r="C63" s="9"/>
      <c r="D63" s="13"/>
      <c r="E63" s="88"/>
      <c r="F63" s="421"/>
      <c r="G63" s="421"/>
      <c r="H63" s="421"/>
      <c r="I63" s="181"/>
      <c r="J63" s="88"/>
      <c r="K63" s="139"/>
      <c r="L63" s="123"/>
      <c r="N63" s="385"/>
    </row>
    <row r="64" spans="1:14" ht="22.5" customHeight="1" x14ac:dyDescent="0.15">
      <c r="A64" s="419"/>
      <c r="B64" s="420"/>
      <c r="C64" s="9"/>
      <c r="D64" s="13"/>
      <c r="E64" s="88"/>
      <c r="F64" s="421"/>
      <c r="G64" s="421"/>
      <c r="H64" s="421"/>
      <c r="I64" s="181"/>
      <c r="J64" s="88"/>
      <c r="K64" s="139"/>
      <c r="L64" s="123"/>
      <c r="N64" s="385"/>
    </row>
    <row r="65" spans="1:14" ht="22.5" customHeight="1" x14ac:dyDescent="0.15">
      <c r="A65" s="419"/>
      <c r="B65" s="420"/>
      <c r="C65" s="9"/>
      <c r="D65" s="13"/>
      <c r="E65" s="88"/>
      <c r="F65" s="421"/>
      <c r="G65" s="421"/>
      <c r="H65" s="421"/>
      <c r="I65" s="181"/>
      <c r="J65" s="88"/>
      <c r="K65" s="139"/>
      <c r="L65" s="123"/>
      <c r="N65" s="385"/>
    </row>
    <row r="66" spans="1:14" ht="22.5" customHeight="1" x14ac:dyDescent="0.15">
      <c r="A66" s="419"/>
      <c r="B66" s="420"/>
      <c r="C66" s="9"/>
      <c r="D66" s="13"/>
      <c r="E66" s="88"/>
      <c r="F66" s="421"/>
      <c r="G66" s="421"/>
      <c r="H66" s="421"/>
      <c r="I66" s="181"/>
      <c r="J66" s="88"/>
      <c r="K66" s="139"/>
      <c r="L66" s="123"/>
      <c r="N66" s="385"/>
    </row>
    <row r="67" spans="1:14" ht="22.5" customHeight="1" x14ac:dyDescent="0.15">
      <c r="A67" s="419"/>
      <c r="B67" s="420"/>
      <c r="C67" s="9"/>
      <c r="D67" s="13"/>
      <c r="E67" s="88"/>
      <c r="F67" s="421"/>
      <c r="G67" s="421"/>
      <c r="H67" s="421"/>
      <c r="I67" s="181"/>
      <c r="J67" s="88"/>
      <c r="K67" s="139"/>
      <c r="L67" s="123"/>
      <c r="N67" s="385"/>
    </row>
    <row r="68" spans="1:14" ht="22.5" customHeight="1" x14ac:dyDescent="0.15">
      <c r="A68" s="419"/>
      <c r="B68" s="420"/>
      <c r="C68" s="9"/>
      <c r="D68" s="13"/>
      <c r="E68" s="88"/>
      <c r="F68" s="421"/>
      <c r="G68" s="421"/>
      <c r="H68" s="421"/>
      <c r="I68" s="181"/>
      <c r="J68" s="88"/>
      <c r="K68" s="139"/>
      <c r="L68" s="123"/>
      <c r="N68" s="385"/>
    </row>
    <row r="69" spans="1:14" ht="22.5" customHeight="1" x14ac:dyDescent="0.15">
      <c r="A69" s="419"/>
      <c r="B69" s="420"/>
      <c r="C69" s="10"/>
      <c r="D69" s="64"/>
      <c r="E69" s="88"/>
      <c r="F69" s="430"/>
      <c r="G69" s="430"/>
      <c r="H69" s="430"/>
      <c r="I69" s="181"/>
      <c r="J69" s="88"/>
      <c r="K69" s="139"/>
      <c r="L69" s="123"/>
      <c r="N69" s="385"/>
    </row>
    <row r="70" spans="1:14" ht="22.5" customHeight="1" x14ac:dyDescent="0.15">
      <c r="A70" s="419"/>
      <c r="B70" s="420"/>
      <c r="C70" s="9"/>
      <c r="D70" s="13"/>
      <c r="E70" s="88"/>
      <c r="F70" s="421"/>
      <c r="G70" s="421"/>
      <c r="H70" s="421"/>
      <c r="I70" s="181"/>
      <c r="J70" s="88"/>
      <c r="K70" s="139"/>
      <c r="L70" s="123"/>
      <c r="N70" s="385"/>
    </row>
    <row r="71" spans="1:14" ht="22.5" customHeight="1" x14ac:dyDescent="0.15">
      <c r="A71" s="407"/>
      <c r="B71" s="408"/>
      <c r="C71" s="11"/>
      <c r="D71" s="14"/>
      <c r="E71" s="88"/>
      <c r="F71" s="409"/>
      <c r="G71" s="409"/>
      <c r="H71" s="409"/>
      <c r="I71" s="179"/>
      <c r="J71" s="180"/>
      <c r="K71" s="139"/>
      <c r="L71" s="123"/>
    </row>
    <row r="72" spans="1:14" ht="22.5" customHeight="1" x14ac:dyDescent="0.15">
      <c r="A72" s="407"/>
      <c r="B72" s="408"/>
      <c r="C72" s="11"/>
      <c r="D72" s="14"/>
      <c r="E72" s="88"/>
      <c r="F72" s="409"/>
      <c r="G72" s="409"/>
      <c r="H72" s="409"/>
      <c r="I72" s="179"/>
      <c r="J72" s="180"/>
      <c r="K72" s="139"/>
      <c r="L72" s="123"/>
    </row>
    <row r="73" spans="1:14" ht="22.5" customHeight="1" x14ac:dyDescent="0.15">
      <c r="A73" s="407"/>
      <c r="B73" s="408"/>
      <c r="C73" s="11"/>
      <c r="D73" s="14"/>
      <c r="E73" s="88"/>
      <c r="F73" s="409"/>
      <c r="G73" s="409"/>
      <c r="H73" s="409"/>
      <c r="I73" s="179"/>
      <c r="J73" s="180"/>
      <c r="K73" s="139"/>
      <c r="L73" s="123"/>
    </row>
    <row r="74" spans="1:14" ht="22.5" customHeight="1" x14ac:dyDescent="0.15">
      <c r="A74" s="407"/>
      <c r="B74" s="408"/>
      <c r="C74" s="11"/>
      <c r="D74" s="14"/>
      <c r="E74" s="88"/>
      <c r="F74" s="409"/>
      <c r="G74" s="409"/>
      <c r="H74" s="409"/>
      <c r="I74" s="179"/>
      <c r="J74" s="180"/>
      <c r="K74" s="139"/>
      <c r="L74" s="123"/>
    </row>
    <row r="75" spans="1:14" ht="22.5" customHeight="1" x14ac:dyDescent="0.15">
      <c r="A75" s="407"/>
      <c r="B75" s="408"/>
      <c r="C75" s="11"/>
      <c r="D75" s="14"/>
      <c r="E75" s="88"/>
      <c r="F75" s="409"/>
      <c r="G75" s="409"/>
      <c r="H75" s="409"/>
      <c r="I75" s="179"/>
      <c r="J75" s="180"/>
      <c r="K75" s="139"/>
      <c r="L75" s="123"/>
    </row>
    <row r="76" spans="1:14" ht="22.5" customHeight="1" x14ac:dyDescent="0.15">
      <c r="A76" s="410"/>
      <c r="B76" s="411"/>
      <c r="C76" s="12"/>
      <c r="D76" s="15"/>
      <c r="E76" s="88"/>
      <c r="F76" s="412"/>
      <c r="G76" s="412"/>
      <c r="H76" s="412"/>
      <c r="I76" s="190"/>
      <c r="J76" s="183"/>
      <c r="K76" s="139"/>
      <c r="L76" s="123"/>
    </row>
    <row r="77" spans="1:14" ht="18.75" customHeight="1" x14ac:dyDescent="0.15">
      <c r="A77" s="413" t="s">
        <v>2</v>
      </c>
      <c r="B77" s="65" t="s">
        <v>41</v>
      </c>
      <c r="C77" s="17">
        <f>SUMIF(E62:E76,"寄　　附",C62:C76)</f>
        <v>0</v>
      </c>
      <c r="D77" s="93" t="s">
        <v>16</v>
      </c>
      <c r="E77" s="71"/>
      <c r="F77" s="391"/>
      <c r="G77" s="391"/>
      <c r="H77" s="391"/>
      <c r="I77" s="71"/>
      <c r="J77" s="71"/>
      <c r="K77" s="71"/>
      <c r="L77" s="72"/>
    </row>
    <row r="78" spans="1:14" ht="18.75" customHeight="1" x14ac:dyDescent="0.15">
      <c r="A78" s="413"/>
      <c r="B78" s="66" t="s">
        <v>42</v>
      </c>
      <c r="C78" s="17">
        <f>SUMIF(E62:E76,"その他の収入",C62:C76)</f>
        <v>0</v>
      </c>
      <c r="D78" s="94"/>
      <c r="E78" s="71"/>
      <c r="F78" s="391"/>
      <c r="G78" s="391"/>
      <c r="H78" s="391"/>
      <c r="I78" s="71"/>
      <c r="J78" s="71"/>
      <c r="K78" s="71"/>
      <c r="L78" s="72"/>
    </row>
    <row r="79" spans="1:14" ht="18.75" customHeight="1" thickBot="1" x14ac:dyDescent="0.2">
      <c r="A79" s="414"/>
      <c r="B79" s="7" t="s">
        <v>2</v>
      </c>
      <c r="C79" s="91">
        <f>SUM(C77:C78)</f>
        <v>0</v>
      </c>
      <c r="D79" s="95"/>
      <c r="E79" s="73"/>
      <c r="F79" s="392"/>
      <c r="G79" s="392"/>
      <c r="H79" s="392"/>
      <c r="I79" s="73"/>
      <c r="J79" s="73"/>
      <c r="K79" s="73"/>
      <c r="L79" s="74"/>
    </row>
    <row r="80" spans="1:14" ht="18.75" customHeight="1" thickTop="1" x14ac:dyDescent="0.15">
      <c r="A80" s="415" t="s">
        <v>29</v>
      </c>
      <c r="B80" s="67" t="s">
        <v>41</v>
      </c>
      <c r="C80" s="92">
        <f>C54</f>
        <v>0</v>
      </c>
      <c r="D80" s="146" t="s">
        <v>16</v>
      </c>
      <c r="E80" s="75"/>
      <c r="F80" s="417"/>
      <c r="G80" s="417"/>
      <c r="H80" s="417"/>
      <c r="I80" s="75"/>
      <c r="J80" s="75"/>
      <c r="K80" s="75"/>
      <c r="L80" s="76"/>
    </row>
    <row r="81" spans="1:14" ht="18.75" customHeight="1" x14ac:dyDescent="0.15">
      <c r="A81" s="388"/>
      <c r="B81" s="66" t="s">
        <v>42</v>
      </c>
      <c r="C81" s="17">
        <f>C55</f>
        <v>0</v>
      </c>
      <c r="D81" s="94"/>
      <c r="E81" s="71"/>
      <c r="F81" s="391"/>
      <c r="G81" s="391"/>
      <c r="H81" s="391"/>
      <c r="I81" s="71"/>
      <c r="J81" s="71"/>
      <c r="K81" s="71"/>
      <c r="L81" s="72"/>
    </row>
    <row r="82" spans="1:14" ht="18.75" customHeight="1" thickBot="1" x14ac:dyDescent="0.2">
      <c r="A82" s="416"/>
      <c r="B82" s="8" t="s">
        <v>2</v>
      </c>
      <c r="C82" s="20">
        <f>SUM(C80:C81)</f>
        <v>0</v>
      </c>
      <c r="D82" s="95"/>
      <c r="E82" s="77"/>
      <c r="F82" s="418"/>
      <c r="G82" s="418"/>
      <c r="H82" s="418"/>
      <c r="I82" s="77"/>
      <c r="J82" s="77"/>
      <c r="K82" s="77"/>
      <c r="L82" s="78"/>
    </row>
    <row r="83" spans="1:14" ht="18.75" customHeight="1" thickTop="1" x14ac:dyDescent="0.15">
      <c r="A83" s="387" t="s">
        <v>30</v>
      </c>
      <c r="B83" s="68" t="s">
        <v>41</v>
      </c>
      <c r="C83" s="21">
        <f>C77+C80</f>
        <v>0</v>
      </c>
      <c r="D83" s="93" t="s">
        <v>16</v>
      </c>
      <c r="E83" s="79"/>
      <c r="F83" s="390"/>
      <c r="G83" s="390"/>
      <c r="H83" s="390"/>
      <c r="I83" s="79"/>
      <c r="J83" s="79"/>
      <c r="K83" s="79"/>
      <c r="L83" s="80"/>
    </row>
    <row r="84" spans="1:14" ht="18.75" customHeight="1" x14ac:dyDescent="0.15">
      <c r="A84" s="388"/>
      <c r="B84" s="66" t="s">
        <v>42</v>
      </c>
      <c r="C84" s="17">
        <f>C78+C81</f>
        <v>0</v>
      </c>
      <c r="D84" s="15"/>
      <c r="E84" s="71"/>
      <c r="F84" s="391"/>
      <c r="G84" s="391"/>
      <c r="H84" s="391"/>
      <c r="I84" s="71"/>
      <c r="J84" s="71"/>
      <c r="K84" s="71"/>
      <c r="L84" s="72"/>
    </row>
    <row r="85" spans="1:14" ht="18.75" customHeight="1" thickBot="1" x14ac:dyDescent="0.2">
      <c r="A85" s="389"/>
      <c r="B85" s="69" t="s">
        <v>43</v>
      </c>
      <c r="C85" s="18">
        <f>SUM(C83:C84)</f>
        <v>0</v>
      </c>
      <c r="D85" s="16"/>
      <c r="E85" s="73"/>
      <c r="F85" s="392"/>
      <c r="G85" s="392"/>
      <c r="H85" s="392"/>
      <c r="I85" s="73"/>
      <c r="J85" s="73"/>
      <c r="K85" s="73"/>
      <c r="L85" s="74"/>
    </row>
    <row r="86" spans="1:14" ht="18.75" customHeight="1" x14ac:dyDescent="0.15">
      <c r="A86" s="393" t="s">
        <v>44</v>
      </c>
      <c r="B86" s="394"/>
      <c r="C86" s="397" t="s">
        <v>75</v>
      </c>
      <c r="D86" s="397"/>
      <c r="E86" s="399">
        <f>K86+K87</f>
        <v>0</v>
      </c>
      <c r="F86" s="400"/>
      <c r="G86" s="403" t="s">
        <v>16</v>
      </c>
      <c r="H86" s="405" t="s">
        <v>169</v>
      </c>
      <c r="I86" s="405"/>
      <c r="J86" s="405"/>
      <c r="K86" s="134"/>
      <c r="L86" s="184" t="s">
        <v>16</v>
      </c>
    </row>
    <row r="87" spans="1:14" ht="18.75" customHeight="1" thickBot="1" x14ac:dyDescent="0.2">
      <c r="A87" s="395"/>
      <c r="B87" s="396"/>
      <c r="C87" s="398"/>
      <c r="D87" s="398"/>
      <c r="E87" s="401"/>
      <c r="F87" s="402"/>
      <c r="G87" s="404"/>
      <c r="H87" s="406" t="s">
        <v>73</v>
      </c>
      <c r="I87" s="406"/>
      <c r="J87" s="406"/>
      <c r="K87" s="135"/>
      <c r="L87" s="185" t="s">
        <v>16</v>
      </c>
    </row>
    <row r="88" spans="1:14" ht="18" thickBot="1" x14ac:dyDescent="0.2">
      <c r="A88" s="90" t="s">
        <v>24</v>
      </c>
      <c r="B88" s="3" t="s">
        <v>36</v>
      </c>
      <c r="C88" s="4"/>
      <c r="D88" s="4"/>
      <c r="E88" s="4"/>
      <c r="F88" s="4"/>
      <c r="G88" s="4"/>
      <c r="H88" s="4"/>
      <c r="I88" s="4"/>
      <c r="J88" s="4"/>
      <c r="L88" s="167" t="s">
        <v>91</v>
      </c>
      <c r="N88" s="385" t="s">
        <v>89</v>
      </c>
    </row>
    <row r="89" spans="1:14" ht="15" customHeight="1" x14ac:dyDescent="0.15">
      <c r="A89" s="422" t="s">
        <v>61</v>
      </c>
      <c r="B89" s="423"/>
      <c r="C89" s="423" t="s">
        <v>37</v>
      </c>
      <c r="D89" s="423"/>
      <c r="E89" s="423" t="s">
        <v>62</v>
      </c>
      <c r="F89" s="423" t="s">
        <v>38</v>
      </c>
      <c r="G89" s="423"/>
      <c r="H89" s="423"/>
      <c r="I89" s="423"/>
      <c r="J89" s="423"/>
      <c r="K89" s="426" t="s">
        <v>74</v>
      </c>
      <c r="L89" s="428" t="s">
        <v>39</v>
      </c>
      <c r="N89" s="385"/>
    </row>
    <row r="90" spans="1:14" ht="15" customHeight="1" x14ac:dyDescent="0.15">
      <c r="A90" s="424"/>
      <c r="B90" s="425"/>
      <c r="C90" s="425"/>
      <c r="D90" s="425"/>
      <c r="E90" s="425"/>
      <c r="F90" s="427" t="s">
        <v>63</v>
      </c>
      <c r="G90" s="427"/>
      <c r="H90" s="427"/>
      <c r="I90" s="154" t="s">
        <v>1</v>
      </c>
      <c r="J90" s="153" t="s">
        <v>40</v>
      </c>
      <c r="K90" s="427"/>
      <c r="L90" s="429"/>
      <c r="N90" s="385"/>
    </row>
    <row r="91" spans="1:14" ht="22.5" customHeight="1" x14ac:dyDescent="0.15">
      <c r="A91" s="419"/>
      <c r="B91" s="420"/>
      <c r="C91" s="9"/>
      <c r="D91" s="93" t="s">
        <v>16</v>
      </c>
      <c r="E91" s="88"/>
      <c r="F91" s="421"/>
      <c r="G91" s="421"/>
      <c r="H91" s="421"/>
      <c r="I91" s="181"/>
      <c r="J91" s="88"/>
      <c r="K91" s="139"/>
      <c r="L91" s="123"/>
      <c r="N91" s="385"/>
    </row>
    <row r="92" spans="1:14" ht="22.5" customHeight="1" x14ac:dyDescent="0.15">
      <c r="A92" s="419"/>
      <c r="B92" s="420"/>
      <c r="C92" s="9"/>
      <c r="D92" s="13"/>
      <c r="E92" s="88"/>
      <c r="F92" s="421"/>
      <c r="G92" s="421"/>
      <c r="H92" s="421"/>
      <c r="I92" s="181"/>
      <c r="J92" s="88"/>
      <c r="K92" s="139"/>
      <c r="L92" s="123"/>
      <c r="N92" s="385"/>
    </row>
    <row r="93" spans="1:14" ht="22.5" customHeight="1" x14ac:dyDescent="0.15">
      <c r="A93" s="419"/>
      <c r="B93" s="420"/>
      <c r="C93" s="9"/>
      <c r="D93" s="13"/>
      <c r="E93" s="88"/>
      <c r="F93" s="421"/>
      <c r="G93" s="421"/>
      <c r="H93" s="421"/>
      <c r="I93" s="181"/>
      <c r="J93" s="88"/>
      <c r="K93" s="139"/>
      <c r="L93" s="123"/>
      <c r="N93" s="385"/>
    </row>
    <row r="94" spans="1:14" ht="22.5" customHeight="1" x14ac:dyDescent="0.15">
      <c r="A94" s="419"/>
      <c r="B94" s="420"/>
      <c r="C94" s="9"/>
      <c r="D94" s="13"/>
      <c r="E94" s="88"/>
      <c r="F94" s="421"/>
      <c r="G94" s="421"/>
      <c r="H94" s="421"/>
      <c r="I94" s="181"/>
      <c r="J94" s="88"/>
      <c r="K94" s="139"/>
      <c r="L94" s="123"/>
      <c r="N94" s="385"/>
    </row>
    <row r="95" spans="1:14" ht="22.5" customHeight="1" x14ac:dyDescent="0.15">
      <c r="A95" s="419"/>
      <c r="B95" s="420"/>
      <c r="C95" s="9"/>
      <c r="D95" s="13"/>
      <c r="E95" s="88"/>
      <c r="F95" s="421"/>
      <c r="G95" s="421"/>
      <c r="H95" s="421"/>
      <c r="I95" s="181"/>
      <c r="J95" s="88"/>
      <c r="K95" s="139"/>
      <c r="L95" s="123"/>
      <c r="N95" s="385"/>
    </row>
    <row r="96" spans="1:14" ht="22.5" customHeight="1" x14ac:dyDescent="0.15">
      <c r="A96" s="419"/>
      <c r="B96" s="420"/>
      <c r="C96" s="9"/>
      <c r="D96" s="13"/>
      <c r="E96" s="88"/>
      <c r="F96" s="421"/>
      <c r="G96" s="421"/>
      <c r="H96" s="421"/>
      <c r="I96" s="181"/>
      <c r="J96" s="88"/>
      <c r="K96" s="139"/>
      <c r="L96" s="123"/>
      <c r="N96" s="385"/>
    </row>
    <row r="97" spans="1:14" ht="22.5" customHeight="1" x14ac:dyDescent="0.15">
      <c r="A97" s="419"/>
      <c r="B97" s="420"/>
      <c r="C97" s="9"/>
      <c r="D97" s="13"/>
      <c r="E97" s="88"/>
      <c r="F97" s="421"/>
      <c r="G97" s="421"/>
      <c r="H97" s="421"/>
      <c r="I97" s="181"/>
      <c r="J97" s="88"/>
      <c r="K97" s="139"/>
      <c r="L97" s="123"/>
      <c r="N97" s="385"/>
    </row>
    <row r="98" spans="1:14" ht="22.5" customHeight="1" x14ac:dyDescent="0.15">
      <c r="A98" s="419"/>
      <c r="B98" s="420"/>
      <c r="C98" s="10"/>
      <c r="D98" s="64"/>
      <c r="E98" s="88"/>
      <c r="F98" s="430"/>
      <c r="G98" s="430"/>
      <c r="H98" s="430"/>
      <c r="I98" s="181"/>
      <c r="J98" s="88"/>
      <c r="K98" s="139"/>
      <c r="L98" s="123"/>
      <c r="N98" s="385"/>
    </row>
    <row r="99" spans="1:14" ht="22.5" customHeight="1" x14ac:dyDescent="0.15">
      <c r="A99" s="419"/>
      <c r="B99" s="420"/>
      <c r="C99" s="9"/>
      <c r="D99" s="13"/>
      <c r="E99" s="88"/>
      <c r="F99" s="421"/>
      <c r="G99" s="421"/>
      <c r="H99" s="421"/>
      <c r="I99" s="181"/>
      <c r="J99" s="88"/>
      <c r="K99" s="139"/>
      <c r="L99" s="123"/>
      <c r="N99" s="385"/>
    </row>
    <row r="100" spans="1:14" ht="22.5" customHeight="1" x14ac:dyDescent="0.15">
      <c r="A100" s="407"/>
      <c r="B100" s="408"/>
      <c r="C100" s="11"/>
      <c r="D100" s="14"/>
      <c r="E100" s="88"/>
      <c r="F100" s="409"/>
      <c r="G100" s="409"/>
      <c r="H100" s="409"/>
      <c r="I100" s="179"/>
      <c r="J100" s="180"/>
      <c r="K100" s="139"/>
      <c r="L100" s="123"/>
    </row>
    <row r="101" spans="1:14" ht="22.5" customHeight="1" x14ac:dyDescent="0.15">
      <c r="A101" s="407"/>
      <c r="B101" s="408"/>
      <c r="C101" s="11"/>
      <c r="D101" s="14"/>
      <c r="E101" s="88"/>
      <c r="F101" s="409"/>
      <c r="G101" s="409"/>
      <c r="H101" s="409"/>
      <c r="I101" s="179"/>
      <c r="J101" s="180"/>
      <c r="K101" s="139"/>
      <c r="L101" s="123"/>
    </row>
    <row r="102" spans="1:14" ht="22.5" customHeight="1" x14ac:dyDescent="0.15">
      <c r="A102" s="407"/>
      <c r="B102" s="408"/>
      <c r="C102" s="11"/>
      <c r="D102" s="14"/>
      <c r="E102" s="88"/>
      <c r="F102" s="409"/>
      <c r="G102" s="409"/>
      <c r="H102" s="409"/>
      <c r="I102" s="179"/>
      <c r="J102" s="180"/>
      <c r="K102" s="139"/>
      <c r="L102" s="123"/>
    </row>
    <row r="103" spans="1:14" ht="22.5" customHeight="1" x14ac:dyDescent="0.15">
      <c r="A103" s="407"/>
      <c r="B103" s="408"/>
      <c r="C103" s="11"/>
      <c r="D103" s="14"/>
      <c r="E103" s="88"/>
      <c r="F103" s="409"/>
      <c r="G103" s="409"/>
      <c r="H103" s="409"/>
      <c r="I103" s="179"/>
      <c r="J103" s="180"/>
      <c r="K103" s="139"/>
      <c r="L103" s="123"/>
    </row>
    <row r="104" spans="1:14" ht="22.5" customHeight="1" x14ac:dyDescent="0.15">
      <c r="A104" s="407"/>
      <c r="B104" s="408"/>
      <c r="C104" s="11"/>
      <c r="D104" s="14"/>
      <c r="E104" s="88"/>
      <c r="F104" s="409"/>
      <c r="G104" s="409"/>
      <c r="H104" s="409"/>
      <c r="I104" s="179"/>
      <c r="J104" s="180"/>
      <c r="K104" s="139"/>
      <c r="L104" s="123"/>
    </row>
    <row r="105" spans="1:14" ht="22.5" customHeight="1" x14ac:dyDescent="0.15">
      <c r="A105" s="410"/>
      <c r="B105" s="411"/>
      <c r="C105" s="12"/>
      <c r="D105" s="15"/>
      <c r="E105" s="88"/>
      <c r="F105" s="412"/>
      <c r="G105" s="412"/>
      <c r="H105" s="412"/>
      <c r="I105" s="190"/>
      <c r="J105" s="183"/>
      <c r="K105" s="139"/>
      <c r="L105" s="123"/>
    </row>
    <row r="106" spans="1:14" ht="18.75" customHeight="1" x14ac:dyDescent="0.15">
      <c r="A106" s="413" t="s">
        <v>2</v>
      </c>
      <c r="B106" s="65" t="s">
        <v>41</v>
      </c>
      <c r="C106" s="17">
        <f>SUMIF(E91:E105,"寄　　附",C91:C105)</f>
        <v>0</v>
      </c>
      <c r="D106" s="93" t="s">
        <v>16</v>
      </c>
      <c r="E106" s="71"/>
      <c r="F106" s="391"/>
      <c r="G106" s="391"/>
      <c r="H106" s="391"/>
      <c r="I106" s="71"/>
      <c r="J106" s="71"/>
      <c r="K106" s="71"/>
      <c r="L106" s="72"/>
    </row>
    <row r="107" spans="1:14" ht="18.75" customHeight="1" x14ac:dyDescent="0.15">
      <c r="A107" s="413"/>
      <c r="B107" s="66" t="s">
        <v>42</v>
      </c>
      <c r="C107" s="17">
        <f>SUMIF(E91:E105,"その他の収入",C91:C105)</f>
        <v>0</v>
      </c>
      <c r="D107" s="94"/>
      <c r="E107" s="71"/>
      <c r="F107" s="391"/>
      <c r="G107" s="391"/>
      <c r="H107" s="391"/>
      <c r="I107" s="71"/>
      <c r="J107" s="71"/>
      <c r="K107" s="71"/>
      <c r="L107" s="72"/>
    </row>
    <row r="108" spans="1:14" ht="18.75" customHeight="1" thickBot="1" x14ac:dyDescent="0.2">
      <c r="A108" s="414"/>
      <c r="B108" s="7" t="s">
        <v>2</v>
      </c>
      <c r="C108" s="91">
        <f>SUM(C106:C107)</f>
        <v>0</v>
      </c>
      <c r="D108" s="95"/>
      <c r="E108" s="73"/>
      <c r="F108" s="392"/>
      <c r="G108" s="392"/>
      <c r="H108" s="392"/>
      <c r="I108" s="73"/>
      <c r="J108" s="73"/>
      <c r="K108" s="73"/>
      <c r="L108" s="74"/>
    </row>
    <row r="109" spans="1:14" ht="18.75" customHeight="1" thickTop="1" x14ac:dyDescent="0.15">
      <c r="A109" s="415" t="s">
        <v>29</v>
      </c>
      <c r="B109" s="67" t="s">
        <v>41</v>
      </c>
      <c r="C109" s="92">
        <f>C83</f>
        <v>0</v>
      </c>
      <c r="D109" s="146" t="s">
        <v>16</v>
      </c>
      <c r="E109" s="75"/>
      <c r="F109" s="417"/>
      <c r="G109" s="417"/>
      <c r="H109" s="417"/>
      <c r="I109" s="75"/>
      <c r="J109" s="75"/>
      <c r="K109" s="75"/>
      <c r="L109" s="76"/>
    </row>
    <row r="110" spans="1:14" ht="18.75" customHeight="1" x14ac:dyDescent="0.15">
      <c r="A110" s="388"/>
      <c r="B110" s="66" t="s">
        <v>42</v>
      </c>
      <c r="C110" s="17">
        <f>C84</f>
        <v>0</v>
      </c>
      <c r="D110" s="94"/>
      <c r="E110" s="71"/>
      <c r="F110" s="391"/>
      <c r="G110" s="391"/>
      <c r="H110" s="391"/>
      <c r="I110" s="71"/>
      <c r="J110" s="71"/>
      <c r="K110" s="71"/>
      <c r="L110" s="72"/>
    </row>
    <row r="111" spans="1:14" ht="18.75" customHeight="1" thickBot="1" x14ac:dyDescent="0.2">
      <c r="A111" s="416"/>
      <c r="B111" s="8" t="s">
        <v>2</v>
      </c>
      <c r="C111" s="20">
        <f>SUM(C109:C110)</f>
        <v>0</v>
      </c>
      <c r="D111" s="95"/>
      <c r="E111" s="77"/>
      <c r="F111" s="418"/>
      <c r="G111" s="418"/>
      <c r="H111" s="418"/>
      <c r="I111" s="77"/>
      <c r="J111" s="77"/>
      <c r="K111" s="77"/>
      <c r="L111" s="78"/>
    </row>
    <row r="112" spans="1:14" ht="18.75" customHeight="1" thickTop="1" x14ac:dyDescent="0.15">
      <c r="A112" s="387" t="s">
        <v>30</v>
      </c>
      <c r="B112" s="68" t="s">
        <v>41</v>
      </c>
      <c r="C112" s="21">
        <f>C106+C109</f>
        <v>0</v>
      </c>
      <c r="D112" s="93" t="s">
        <v>16</v>
      </c>
      <c r="E112" s="79"/>
      <c r="F112" s="390"/>
      <c r="G112" s="390"/>
      <c r="H112" s="390"/>
      <c r="I112" s="79"/>
      <c r="J112" s="79"/>
      <c r="K112" s="79"/>
      <c r="L112" s="80"/>
    </row>
    <row r="113" spans="1:12" ht="18.75" customHeight="1" x14ac:dyDescent="0.15">
      <c r="A113" s="388"/>
      <c r="B113" s="66" t="s">
        <v>42</v>
      </c>
      <c r="C113" s="17">
        <f>C107+C110</f>
        <v>0</v>
      </c>
      <c r="D113" s="15"/>
      <c r="E113" s="71"/>
      <c r="F113" s="391"/>
      <c r="G113" s="391"/>
      <c r="H113" s="391"/>
      <c r="I113" s="71"/>
      <c r="J113" s="71"/>
      <c r="K113" s="71"/>
      <c r="L113" s="72"/>
    </row>
    <row r="114" spans="1:12" ht="18.75" customHeight="1" thickBot="1" x14ac:dyDescent="0.2">
      <c r="A114" s="389"/>
      <c r="B114" s="69" t="s">
        <v>43</v>
      </c>
      <c r="C114" s="18">
        <f>SUM(C112:C113)</f>
        <v>0</v>
      </c>
      <c r="D114" s="16"/>
      <c r="E114" s="73"/>
      <c r="F114" s="392"/>
      <c r="G114" s="392"/>
      <c r="H114" s="392"/>
      <c r="I114" s="73"/>
      <c r="J114" s="73"/>
      <c r="K114" s="73"/>
      <c r="L114" s="74"/>
    </row>
    <row r="115" spans="1:12" ht="18.75" customHeight="1" x14ac:dyDescent="0.15">
      <c r="A115" s="393" t="s">
        <v>44</v>
      </c>
      <c r="B115" s="394"/>
      <c r="C115" s="397" t="s">
        <v>75</v>
      </c>
      <c r="D115" s="397"/>
      <c r="E115" s="399">
        <f>K115+K116</f>
        <v>0</v>
      </c>
      <c r="F115" s="400"/>
      <c r="G115" s="403" t="s">
        <v>16</v>
      </c>
      <c r="H115" s="405" t="s">
        <v>169</v>
      </c>
      <c r="I115" s="405"/>
      <c r="J115" s="405"/>
      <c r="K115" s="134"/>
      <c r="L115" s="184" t="s">
        <v>16</v>
      </c>
    </row>
    <row r="116" spans="1:12" ht="18.75" customHeight="1" thickBot="1" x14ac:dyDescent="0.2">
      <c r="A116" s="395"/>
      <c r="B116" s="396"/>
      <c r="C116" s="398"/>
      <c r="D116" s="398"/>
      <c r="E116" s="401"/>
      <c r="F116" s="402"/>
      <c r="G116" s="404"/>
      <c r="H116" s="406" t="s">
        <v>73</v>
      </c>
      <c r="I116" s="406"/>
      <c r="J116" s="406"/>
      <c r="K116" s="135"/>
      <c r="L116" s="185" t="s">
        <v>16</v>
      </c>
    </row>
  </sheetData>
  <mergeCells count="224">
    <mergeCell ref="A83:A85"/>
    <mergeCell ref="F83:H83"/>
    <mergeCell ref="F84:H84"/>
    <mergeCell ref="F85:H85"/>
    <mergeCell ref="A86:B87"/>
    <mergeCell ref="C86:D87"/>
    <mergeCell ref="E86:F87"/>
    <mergeCell ref="G86:G87"/>
    <mergeCell ref="H86:J86"/>
    <mergeCell ref="H87:J87"/>
    <mergeCell ref="A76:B76"/>
    <mergeCell ref="F76:H76"/>
    <mergeCell ref="A77:A79"/>
    <mergeCell ref="F77:H77"/>
    <mergeCell ref="F78:H78"/>
    <mergeCell ref="F79:H79"/>
    <mergeCell ref="A80:A82"/>
    <mergeCell ref="F80:H80"/>
    <mergeCell ref="F81:H81"/>
    <mergeCell ref="F82:H82"/>
    <mergeCell ref="A71:B71"/>
    <mergeCell ref="F71:H71"/>
    <mergeCell ref="A72:B72"/>
    <mergeCell ref="F72:H72"/>
    <mergeCell ref="A73:B73"/>
    <mergeCell ref="F73:H73"/>
    <mergeCell ref="A74:B74"/>
    <mergeCell ref="F74:H74"/>
    <mergeCell ref="A75:B75"/>
    <mergeCell ref="F75:H75"/>
    <mergeCell ref="F66:H66"/>
    <mergeCell ref="A67:B67"/>
    <mergeCell ref="F67:H67"/>
    <mergeCell ref="A68:B68"/>
    <mergeCell ref="F68:H68"/>
    <mergeCell ref="A69:B69"/>
    <mergeCell ref="F69:H69"/>
    <mergeCell ref="A70:B70"/>
    <mergeCell ref="F70:H70"/>
    <mergeCell ref="F19:H19"/>
    <mergeCell ref="F20:H20"/>
    <mergeCell ref="F21:H21"/>
    <mergeCell ref="A12:B12"/>
    <mergeCell ref="F12:H12"/>
    <mergeCell ref="A13:B13"/>
    <mergeCell ref="N30:N41"/>
    <mergeCell ref="N59:N70"/>
    <mergeCell ref="A60:B61"/>
    <mergeCell ref="C60:D61"/>
    <mergeCell ref="E60:E61"/>
    <mergeCell ref="F60:J60"/>
    <mergeCell ref="K60:K61"/>
    <mergeCell ref="L60:L61"/>
    <mergeCell ref="F61:H61"/>
    <mergeCell ref="A62:B62"/>
    <mergeCell ref="F62:H62"/>
    <mergeCell ref="A63:B63"/>
    <mergeCell ref="F63:H63"/>
    <mergeCell ref="A64:B64"/>
    <mergeCell ref="F64:H64"/>
    <mergeCell ref="A65:B65"/>
    <mergeCell ref="F65:H65"/>
    <mergeCell ref="A66:B66"/>
    <mergeCell ref="A6:B6"/>
    <mergeCell ref="A7:B7"/>
    <mergeCell ref="F6:H6"/>
    <mergeCell ref="F7:H7"/>
    <mergeCell ref="A15:B15"/>
    <mergeCell ref="F15:H15"/>
    <mergeCell ref="N1:N12"/>
    <mergeCell ref="G28:G29"/>
    <mergeCell ref="L2:L3"/>
    <mergeCell ref="F3:H3"/>
    <mergeCell ref="A4:B4"/>
    <mergeCell ref="F4:H4"/>
    <mergeCell ref="A5:B5"/>
    <mergeCell ref="F5:H5"/>
    <mergeCell ref="A2:B3"/>
    <mergeCell ref="C2:D3"/>
    <mergeCell ref="E2:E3"/>
    <mergeCell ref="F2:J2"/>
    <mergeCell ref="K2:K3"/>
    <mergeCell ref="A8:B8"/>
    <mergeCell ref="F8:H8"/>
    <mergeCell ref="A9:B9"/>
    <mergeCell ref="F18:H18"/>
    <mergeCell ref="A19:A21"/>
    <mergeCell ref="A16:B16"/>
    <mergeCell ref="F16:H16"/>
    <mergeCell ref="A17:B17"/>
    <mergeCell ref="F17:H17"/>
    <mergeCell ref="A18:B18"/>
    <mergeCell ref="F9:H9"/>
    <mergeCell ref="A10:B10"/>
    <mergeCell ref="F10:H10"/>
    <mergeCell ref="A11:B11"/>
    <mergeCell ref="F11:H11"/>
    <mergeCell ref="F13:H13"/>
    <mergeCell ref="A14:B14"/>
    <mergeCell ref="F14:H14"/>
    <mergeCell ref="A28:B29"/>
    <mergeCell ref="C28:D29"/>
    <mergeCell ref="E28:F29"/>
    <mergeCell ref="H28:J28"/>
    <mergeCell ref="H29:J29"/>
    <mergeCell ref="A22:A24"/>
    <mergeCell ref="F22:H22"/>
    <mergeCell ref="F23:H23"/>
    <mergeCell ref="F24:H24"/>
    <mergeCell ref="A25:A27"/>
    <mergeCell ref="F25:H25"/>
    <mergeCell ref="F26:H26"/>
    <mergeCell ref="F27:H27"/>
    <mergeCell ref="A35:B35"/>
    <mergeCell ref="F35:H35"/>
    <mergeCell ref="A36:B36"/>
    <mergeCell ref="F36:H36"/>
    <mergeCell ref="A37:B37"/>
    <mergeCell ref="F37:H37"/>
    <mergeCell ref="L31:L32"/>
    <mergeCell ref="F32:H32"/>
    <mergeCell ref="A33:B33"/>
    <mergeCell ref="F33:H33"/>
    <mergeCell ref="A34:B34"/>
    <mergeCell ref="F34:H34"/>
    <mergeCell ref="A31:B32"/>
    <mergeCell ref="C31:D32"/>
    <mergeCell ref="E31:E32"/>
    <mergeCell ref="F31:J31"/>
    <mergeCell ref="K31:K32"/>
    <mergeCell ref="A41:B41"/>
    <mergeCell ref="F41:H41"/>
    <mergeCell ref="A42:B42"/>
    <mergeCell ref="F42:H42"/>
    <mergeCell ref="A43:B43"/>
    <mergeCell ref="F43:H43"/>
    <mergeCell ref="A38:B38"/>
    <mergeCell ref="F38:H38"/>
    <mergeCell ref="A39:B39"/>
    <mergeCell ref="F39:H39"/>
    <mergeCell ref="A40:B40"/>
    <mergeCell ref="F40:H40"/>
    <mergeCell ref="A47:B47"/>
    <mergeCell ref="F47:H47"/>
    <mergeCell ref="A48:A50"/>
    <mergeCell ref="F48:H48"/>
    <mergeCell ref="F49:H49"/>
    <mergeCell ref="F50:H50"/>
    <mergeCell ref="A44:B44"/>
    <mergeCell ref="F44:H44"/>
    <mergeCell ref="A45:B45"/>
    <mergeCell ref="F45:H45"/>
    <mergeCell ref="A46:B46"/>
    <mergeCell ref="F46:H46"/>
    <mergeCell ref="A57:B58"/>
    <mergeCell ref="C57:D58"/>
    <mergeCell ref="E57:F58"/>
    <mergeCell ref="G57:G58"/>
    <mergeCell ref="H57:J57"/>
    <mergeCell ref="H58:J58"/>
    <mergeCell ref="A51:A53"/>
    <mergeCell ref="F51:H51"/>
    <mergeCell ref="F52:H52"/>
    <mergeCell ref="F53:H53"/>
    <mergeCell ref="A54:A56"/>
    <mergeCell ref="F54:H54"/>
    <mergeCell ref="F55:H55"/>
    <mergeCell ref="F56:H56"/>
    <mergeCell ref="N88:N99"/>
    <mergeCell ref="A89:B90"/>
    <mergeCell ref="C89:D90"/>
    <mergeCell ref="E89:E90"/>
    <mergeCell ref="F89:J89"/>
    <mergeCell ref="K89:K90"/>
    <mergeCell ref="L89:L90"/>
    <mergeCell ref="F90:H90"/>
    <mergeCell ref="A91:B91"/>
    <mergeCell ref="F91:H91"/>
    <mergeCell ref="A92:B92"/>
    <mergeCell ref="F92:H92"/>
    <mergeCell ref="A93:B93"/>
    <mergeCell ref="F93:H93"/>
    <mergeCell ref="A94:B94"/>
    <mergeCell ref="F94:H94"/>
    <mergeCell ref="A95:B95"/>
    <mergeCell ref="F95:H95"/>
    <mergeCell ref="A96:B96"/>
    <mergeCell ref="F96:H96"/>
    <mergeCell ref="A97:B97"/>
    <mergeCell ref="F97:H97"/>
    <mergeCell ref="A98:B98"/>
    <mergeCell ref="F98:H98"/>
    <mergeCell ref="A99:B99"/>
    <mergeCell ref="F99:H99"/>
    <mergeCell ref="A100:B100"/>
    <mergeCell ref="F100:H100"/>
    <mergeCell ref="A101:B101"/>
    <mergeCell ref="F101:H101"/>
    <mergeCell ref="A102:B102"/>
    <mergeCell ref="F102:H102"/>
    <mergeCell ref="A103:B103"/>
    <mergeCell ref="F103:H103"/>
    <mergeCell ref="A104:B104"/>
    <mergeCell ref="F104:H104"/>
    <mergeCell ref="A105:B105"/>
    <mergeCell ref="F105:H105"/>
    <mergeCell ref="A106:A108"/>
    <mergeCell ref="F106:H106"/>
    <mergeCell ref="F107:H107"/>
    <mergeCell ref="F108:H108"/>
    <mergeCell ref="A109:A111"/>
    <mergeCell ref="F109:H109"/>
    <mergeCell ref="F110:H110"/>
    <mergeCell ref="F111:H111"/>
    <mergeCell ref="A112:A114"/>
    <mergeCell ref="F112:H112"/>
    <mergeCell ref="F113:H113"/>
    <mergeCell ref="F114:H114"/>
    <mergeCell ref="A115:B116"/>
    <mergeCell ref="C115:D116"/>
    <mergeCell ref="E115:F116"/>
    <mergeCell ref="G115:G116"/>
    <mergeCell ref="H115:J115"/>
    <mergeCell ref="H116:J116"/>
  </mergeCells>
  <phoneticPr fontId="2"/>
  <dataValidations count="1">
    <dataValidation type="list" allowBlank="1" showInputMessage="1" showErrorMessage="1" sqref="E4:E18 E33:E47 E62:E76 E91:E105" xr:uid="{00000000-0002-0000-0100-000000000000}">
      <formula1>$N$28:$N$29</formula1>
    </dataValidation>
  </dataValidations>
  <pageMargins left="0.59055118110236227" right="0.59055118110236227" top="0.47244094488188981" bottom="0.11811023622047245" header="0.31496062992125984" footer="0.31496062992125984"/>
  <pageSetup paperSize="9" scale="99" orientation="landscape" blackAndWhite="1" r:id="rId1"/>
  <rowBreaks count="3" manualBreakCount="3">
    <brk id="29" max="11" man="1"/>
    <brk id="58" max="11" man="1"/>
    <brk id="87" max="11" man="1"/>
  </rowBreaks>
  <ignoredErrors>
    <ignoredError sqref="A1 A30 A59 A88"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O108"/>
  <sheetViews>
    <sheetView tabSelected="1" view="pageBreakPreview" zoomScaleNormal="100" zoomScaleSheetLayoutView="100" workbookViewId="0">
      <pane ySplit="3" topLeftCell="A4" activePane="bottomLeft" state="frozen"/>
      <selection activeCell="E32" sqref="E32"/>
      <selection pane="bottomLeft" activeCell="A4" sqref="A4:B4"/>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5" style="1" customWidth="1"/>
    <col min="13" max="13" width="9" style="1"/>
    <col min="14" max="14" width="11" style="1" bestFit="1" customWidth="1"/>
    <col min="15" max="16384" width="9" style="1"/>
  </cols>
  <sheetData>
    <row r="1" spans="1:13" ht="18.75" customHeight="1" thickBot="1" x14ac:dyDescent="0.2">
      <c r="A1" s="177" t="s">
        <v>12</v>
      </c>
      <c r="B1" s="3" t="s">
        <v>50</v>
      </c>
      <c r="C1" s="4"/>
      <c r="D1" s="2"/>
      <c r="E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107</v>
      </c>
      <c r="K2" s="428" t="s">
        <v>10</v>
      </c>
      <c r="M2" s="440"/>
    </row>
    <row r="3" spans="1:13" ht="15" customHeight="1" x14ac:dyDescent="0.15">
      <c r="A3" s="424"/>
      <c r="B3" s="425"/>
      <c r="C3" s="425"/>
      <c r="D3" s="425"/>
      <c r="E3" s="425"/>
      <c r="F3" s="447"/>
      <c r="G3" s="137" t="s">
        <v>63</v>
      </c>
      <c r="H3" s="82" t="s">
        <v>1</v>
      </c>
      <c r="I3" s="81" t="s">
        <v>64</v>
      </c>
      <c r="J3" s="449"/>
      <c r="K3" s="429"/>
      <c r="M3" s="440"/>
    </row>
    <row r="4" spans="1:13" ht="22.5" customHeight="1" x14ac:dyDescent="0.15">
      <c r="A4" s="450"/>
      <c r="B4" s="451"/>
      <c r="C4" s="293"/>
      <c r="D4" s="317" t="s">
        <v>16</v>
      </c>
      <c r="E4" s="318"/>
      <c r="F4" s="297"/>
      <c r="G4" s="297"/>
      <c r="H4" s="297"/>
      <c r="I4" s="297"/>
      <c r="J4" s="319"/>
      <c r="K4" s="320"/>
      <c r="M4" s="440"/>
    </row>
    <row r="5" spans="1:13" ht="22.5" customHeight="1" x14ac:dyDescent="0.15">
      <c r="A5" s="450"/>
      <c r="B5" s="451"/>
      <c r="C5" s="293"/>
      <c r="D5" s="321"/>
      <c r="E5" s="318"/>
      <c r="F5" s="297"/>
      <c r="G5" s="297"/>
      <c r="H5" s="297"/>
      <c r="I5" s="297"/>
      <c r="J5" s="322"/>
      <c r="K5" s="323"/>
      <c r="M5" s="440"/>
    </row>
    <row r="6" spans="1:13" ht="22.5" customHeight="1" x14ac:dyDescent="0.15">
      <c r="A6" s="450"/>
      <c r="B6" s="451"/>
      <c r="C6" s="294"/>
      <c r="D6" s="321"/>
      <c r="E6" s="318"/>
      <c r="F6" s="297"/>
      <c r="G6" s="297"/>
      <c r="H6" s="297"/>
      <c r="I6" s="297"/>
      <c r="J6" s="319"/>
      <c r="K6" s="320"/>
      <c r="M6" s="440"/>
    </row>
    <row r="7" spans="1:13" ht="22.5" customHeight="1" x14ac:dyDescent="0.15">
      <c r="A7" s="450"/>
      <c r="B7" s="451"/>
      <c r="C7" s="293"/>
      <c r="D7" s="321"/>
      <c r="E7" s="318"/>
      <c r="F7" s="297"/>
      <c r="G7" s="297"/>
      <c r="H7" s="297"/>
      <c r="I7" s="297"/>
      <c r="J7" s="319"/>
      <c r="K7" s="320"/>
      <c r="M7" s="440"/>
    </row>
    <row r="8" spans="1:13" ht="22.5" customHeight="1" x14ac:dyDescent="0.15">
      <c r="A8" s="450"/>
      <c r="B8" s="451"/>
      <c r="C8" s="293"/>
      <c r="D8" s="321"/>
      <c r="E8" s="318"/>
      <c r="F8" s="297"/>
      <c r="G8" s="297"/>
      <c r="H8" s="297"/>
      <c r="I8" s="297"/>
      <c r="J8" s="319"/>
      <c r="K8" s="320"/>
      <c r="M8" s="440"/>
    </row>
    <row r="9" spans="1:13" ht="22.5" customHeight="1" x14ac:dyDescent="0.15">
      <c r="A9" s="450"/>
      <c r="B9" s="451"/>
      <c r="C9" s="293"/>
      <c r="D9" s="324"/>
      <c r="E9" s="318"/>
      <c r="F9" s="297"/>
      <c r="G9" s="297"/>
      <c r="H9" s="297"/>
      <c r="I9" s="297"/>
      <c r="J9" s="319"/>
      <c r="K9" s="320"/>
      <c r="M9" s="440"/>
    </row>
    <row r="10" spans="1:13" ht="22.5" customHeight="1" x14ac:dyDescent="0.15">
      <c r="A10" s="450"/>
      <c r="B10" s="451"/>
      <c r="C10" s="293"/>
      <c r="D10" s="321"/>
      <c r="E10" s="318"/>
      <c r="F10" s="297"/>
      <c r="G10" s="297"/>
      <c r="H10" s="297"/>
      <c r="I10" s="297"/>
      <c r="J10" s="319"/>
      <c r="K10" s="320"/>
      <c r="M10" s="440"/>
    </row>
    <row r="11" spans="1:13" ht="22.5" customHeight="1" x14ac:dyDescent="0.15">
      <c r="A11" s="450"/>
      <c r="B11" s="451"/>
      <c r="C11" s="293"/>
      <c r="D11" s="321"/>
      <c r="E11" s="318"/>
      <c r="F11" s="297"/>
      <c r="G11" s="297"/>
      <c r="H11" s="297"/>
      <c r="I11" s="297"/>
      <c r="J11" s="319"/>
      <c r="K11" s="320"/>
      <c r="M11" s="440"/>
    </row>
    <row r="12" spans="1:13" ht="22.5" customHeight="1" x14ac:dyDescent="0.15">
      <c r="A12" s="450"/>
      <c r="B12" s="451"/>
      <c r="C12" s="293"/>
      <c r="D12" s="321"/>
      <c r="E12" s="318"/>
      <c r="F12" s="297"/>
      <c r="G12" s="297"/>
      <c r="H12" s="297"/>
      <c r="I12" s="297"/>
      <c r="J12" s="319"/>
      <c r="K12" s="320"/>
      <c r="M12" s="440"/>
    </row>
    <row r="13" spans="1:13" ht="22.5" customHeight="1" x14ac:dyDescent="0.15">
      <c r="A13" s="450"/>
      <c r="B13" s="451"/>
      <c r="C13" s="293"/>
      <c r="D13" s="321"/>
      <c r="E13" s="318"/>
      <c r="F13" s="297"/>
      <c r="G13" s="297"/>
      <c r="H13" s="297"/>
      <c r="I13" s="297"/>
      <c r="J13" s="319"/>
      <c r="K13" s="320"/>
    </row>
    <row r="14" spans="1:13" ht="22.5" customHeight="1" x14ac:dyDescent="0.15">
      <c r="A14" s="450"/>
      <c r="B14" s="451"/>
      <c r="C14" s="293"/>
      <c r="D14" s="321"/>
      <c r="E14" s="318"/>
      <c r="F14" s="297"/>
      <c r="G14" s="297"/>
      <c r="H14" s="297"/>
      <c r="I14" s="297"/>
      <c r="J14" s="325"/>
      <c r="K14" s="320"/>
    </row>
    <row r="15" spans="1:13" ht="22.5" customHeight="1" x14ac:dyDescent="0.15">
      <c r="A15" s="450"/>
      <c r="B15" s="451"/>
      <c r="C15" s="293"/>
      <c r="D15" s="321"/>
      <c r="E15" s="318"/>
      <c r="F15" s="297"/>
      <c r="G15" s="297"/>
      <c r="H15" s="297"/>
      <c r="I15" s="297"/>
      <c r="J15" s="319"/>
      <c r="K15" s="320"/>
    </row>
    <row r="16" spans="1:13" ht="22.5" customHeight="1" x14ac:dyDescent="0.15">
      <c r="A16" s="450"/>
      <c r="B16" s="451"/>
      <c r="C16" s="293"/>
      <c r="D16" s="321"/>
      <c r="E16" s="318"/>
      <c r="F16" s="297"/>
      <c r="G16" s="297"/>
      <c r="H16" s="297"/>
      <c r="I16" s="297"/>
      <c r="J16" s="319"/>
      <c r="K16" s="320"/>
    </row>
    <row r="17" spans="1:15" ht="22.5" customHeight="1" x14ac:dyDescent="0.15">
      <c r="A17" s="450"/>
      <c r="B17" s="451"/>
      <c r="C17" s="295"/>
      <c r="D17" s="326"/>
      <c r="E17" s="318"/>
      <c r="F17" s="297"/>
      <c r="G17" s="300"/>
      <c r="H17" s="300"/>
      <c r="I17" s="300"/>
      <c r="J17" s="327"/>
      <c r="K17" s="328"/>
    </row>
    <row r="18" spans="1:15" ht="22.5" customHeight="1" x14ac:dyDescent="0.15">
      <c r="A18" s="450"/>
      <c r="B18" s="451"/>
      <c r="C18" s="295"/>
      <c r="D18" s="326"/>
      <c r="E18" s="318"/>
      <c r="F18" s="297"/>
      <c r="G18" s="329"/>
      <c r="H18" s="300"/>
      <c r="I18" s="300"/>
      <c r="J18" s="327"/>
      <c r="K18" s="328"/>
    </row>
    <row r="19" spans="1:15" ht="22.5" customHeight="1" x14ac:dyDescent="0.15">
      <c r="A19" s="450"/>
      <c r="B19" s="451"/>
      <c r="C19" s="294"/>
      <c r="D19" s="321"/>
      <c r="E19" s="318"/>
      <c r="F19" s="297"/>
      <c r="G19" s="297"/>
      <c r="H19" s="297"/>
      <c r="I19" s="297"/>
      <c r="J19" s="319"/>
      <c r="K19" s="320"/>
    </row>
    <row r="20" spans="1:15" ht="22.5" customHeight="1" x14ac:dyDescent="0.15">
      <c r="A20" s="450"/>
      <c r="B20" s="451"/>
      <c r="C20" s="294"/>
      <c r="D20" s="321"/>
      <c r="E20" s="318"/>
      <c r="F20" s="297"/>
      <c r="G20" s="297"/>
      <c r="H20" s="297"/>
      <c r="I20" s="297"/>
      <c r="J20" s="319"/>
      <c r="K20" s="320"/>
    </row>
    <row r="21" spans="1:15" ht="22.5" customHeight="1" x14ac:dyDescent="0.15">
      <c r="A21" s="450"/>
      <c r="B21" s="451"/>
      <c r="C21" s="293"/>
      <c r="D21" s="321"/>
      <c r="E21" s="318"/>
      <c r="F21" s="297"/>
      <c r="G21" s="297"/>
      <c r="H21" s="297"/>
      <c r="I21" s="297"/>
      <c r="J21" s="319"/>
      <c r="K21" s="299"/>
    </row>
    <row r="22" spans="1:15" ht="22.5" customHeight="1" x14ac:dyDescent="0.15">
      <c r="A22" s="450"/>
      <c r="B22" s="451"/>
      <c r="C22" s="294"/>
      <c r="D22" s="321"/>
      <c r="E22" s="318"/>
      <c r="F22" s="297"/>
      <c r="G22" s="297"/>
      <c r="H22" s="297"/>
      <c r="I22" s="297"/>
      <c r="J22" s="319"/>
      <c r="K22" s="299"/>
    </row>
    <row r="23" spans="1:15" ht="22.5" customHeight="1" x14ac:dyDescent="0.15">
      <c r="A23" s="450"/>
      <c r="B23" s="451"/>
      <c r="C23" s="293"/>
      <c r="D23" s="321"/>
      <c r="E23" s="318"/>
      <c r="F23" s="297"/>
      <c r="G23" s="297"/>
      <c r="H23" s="297"/>
      <c r="I23" s="297"/>
      <c r="J23" s="319"/>
      <c r="K23" s="299"/>
    </row>
    <row r="24" spans="1:15" ht="22.5" customHeight="1" x14ac:dyDescent="0.15">
      <c r="A24" s="450"/>
      <c r="B24" s="451"/>
      <c r="C24" s="294"/>
      <c r="D24" s="321"/>
      <c r="E24" s="318"/>
      <c r="F24" s="297"/>
      <c r="G24" s="297"/>
      <c r="H24" s="297"/>
      <c r="I24" s="297"/>
      <c r="J24" s="319"/>
      <c r="K24" s="320"/>
      <c r="M24" s="224">
        <f>SUMIF(E4:E26,"立候補準備",C4:C26)</f>
        <v>0</v>
      </c>
      <c r="N24" s="187"/>
      <c r="O24" s="186" t="s">
        <v>52</v>
      </c>
    </row>
    <row r="25" spans="1:15" ht="22.5" customHeight="1" x14ac:dyDescent="0.15">
      <c r="A25" s="450"/>
      <c r="B25" s="451"/>
      <c r="C25" s="293"/>
      <c r="D25" s="321"/>
      <c r="E25" s="318"/>
      <c r="F25" s="297"/>
      <c r="G25" s="296"/>
      <c r="H25" s="297"/>
      <c r="I25" s="297"/>
      <c r="J25" s="319"/>
      <c r="K25" s="320"/>
      <c r="M25" s="224">
        <f>SUMIF(E4:E26,"選 挙 運 動",C4:C26)</f>
        <v>0</v>
      </c>
      <c r="N25" s="187" t="s">
        <v>127</v>
      </c>
      <c r="O25" s="186" t="s">
        <v>53</v>
      </c>
    </row>
    <row r="26" spans="1:15" ht="22.5" customHeight="1" thickBot="1" x14ac:dyDescent="0.2">
      <c r="A26" s="450"/>
      <c r="B26" s="451"/>
      <c r="C26" s="293"/>
      <c r="D26" s="321"/>
      <c r="E26" s="318"/>
      <c r="F26" s="297"/>
      <c r="G26" s="297"/>
      <c r="H26" s="297"/>
      <c r="I26" s="297"/>
      <c r="J26" s="319"/>
      <c r="K26" s="320"/>
      <c r="M26" s="224">
        <f>SUM(M24:M25)</f>
        <v>0</v>
      </c>
      <c r="O26" s="186" t="s">
        <v>54</v>
      </c>
    </row>
    <row r="27" spans="1:15" ht="18.75" customHeight="1" thickTop="1" thickBot="1" x14ac:dyDescent="0.2">
      <c r="A27" s="444" t="s">
        <v>33</v>
      </c>
      <c r="B27" s="445"/>
      <c r="C27" s="96">
        <f>SUM(C4:C26)</f>
        <v>0</v>
      </c>
      <c r="D27" s="97"/>
      <c r="E27" s="98"/>
      <c r="F27" s="99"/>
      <c r="G27" s="100"/>
      <c r="H27" s="99"/>
      <c r="I27" s="99"/>
      <c r="J27" s="99"/>
      <c r="K27" s="194" t="s">
        <v>136</v>
      </c>
      <c r="M27" s="176" t="str">
        <f>IF(M26=C27,"OK","NG")</f>
        <v>OK</v>
      </c>
      <c r="O27" s="186" t="s">
        <v>56</v>
      </c>
    </row>
    <row r="28" spans="1:15" ht="18.75" customHeight="1" thickBot="1" x14ac:dyDescent="0.2">
      <c r="A28" s="177" t="s">
        <v>12</v>
      </c>
      <c r="B28" s="3" t="s">
        <v>50</v>
      </c>
      <c r="C28" s="4"/>
      <c r="D28" s="2"/>
      <c r="E28" s="2"/>
      <c r="F28" s="2"/>
      <c r="G28" s="2"/>
      <c r="K28" s="167" t="s">
        <v>93</v>
      </c>
      <c r="M28" s="440" t="s">
        <v>87</v>
      </c>
      <c r="O28" s="186" t="s">
        <v>157</v>
      </c>
    </row>
    <row r="29" spans="1:15" ht="15" customHeight="1" x14ac:dyDescent="0.15">
      <c r="A29" s="422" t="s">
        <v>0</v>
      </c>
      <c r="B29" s="423"/>
      <c r="C29" s="426" t="s">
        <v>31</v>
      </c>
      <c r="D29" s="423"/>
      <c r="E29" s="423" t="s">
        <v>13</v>
      </c>
      <c r="F29" s="446" t="s">
        <v>4</v>
      </c>
      <c r="G29" s="423" t="s">
        <v>14</v>
      </c>
      <c r="H29" s="423"/>
      <c r="I29" s="423"/>
      <c r="J29" s="448" t="s">
        <v>115</v>
      </c>
      <c r="K29" s="428" t="s">
        <v>10</v>
      </c>
      <c r="M29" s="440"/>
    </row>
    <row r="30" spans="1:15" ht="15" customHeight="1" x14ac:dyDescent="0.15">
      <c r="A30" s="424"/>
      <c r="B30" s="425"/>
      <c r="C30" s="425"/>
      <c r="D30" s="425"/>
      <c r="E30" s="425"/>
      <c r="F30" s="447"/>
      <c r="G30" s="160" t="s">
        <v>63</v>
      </c>
      <c r="H30" s="160" t="s">
        <v>1</v>
      </c>
      <c r="I30" s="158" t="s">
        <v>64</v>
      </c>
      <c r="J30" s="449"/>
      <c r="K30" s="429"/>
      <c r="M30" s="440"/>
    </row>
    <row r="31" spans="1:15" ht="22.5" customHeight="1" x14ac:dyDescent="0.15">
      <c r="A31" s="442"/>
      <c r="B31" s="443"/>
      <c r="C31" s="9"/>
      <c r="D31" s="161" t="s">
        <v>16</v>
      </c>
      <c r="E31" s="140"/>
      <c r="F31" s="278"/>
      <c r="G31" s="156"/>
      <c r="H31" s="156"/>
      <c r="I31" s="156"/>
      <c r="J31" s="129"/>
      <c r="K31" s="130"/>
      <c r="M31" s="440"/>
    </row>
    <row r="32" spans="1:15" ht="22.5" customHeight="1" x14ac:dyDescent="0.15">
      <c r="A32" s="442"/>
      <c r="B32" s="443"/>
      <c r="C32" s="9"/>
      <c r="D32" s="13"/>
      <c r="E32" s="140"/>
      <c r="F32" s="278"/>
      <c r="G32" s="159"/>
      <c r="H32" s="88"/>
      <c r="I32" s="88"/>
      <c r="J32" s="117"/>
      <c r="K32" s="118"/>
      <c r="M32" s="440"/>
    </row>
    <row r="33" spans="1:13" ht="22.5" customHeight="1" x14ac:dyDescent="0.15">
      <c r="A33" s="442"/>
      <c r="B33" s="443"/>
      <c r="C33" s="10"/>
      <c r="D33" s="13"/>
      <c r="E33" s="140"/>
      <c r="F33" s="278"/>
      <c r="G33" s="159"/>
      <c r="H33" s="88"/>
      <c r="I33" s="88"/>
      <c r="J33" s="119"/>
      <c r="K33" s="120"/>
      <c r="M33" s="440"/>
    </row>
    <row r="34" spans="1:13" ht="22.5" customHeight="1" x14ac:dyDescent="0.15">
      <c r="A34" s="442"/>
      <c r="B34" s="443"/>
      <c r="C34" s="9"/>
      <c r="D34" s="13"/>
      <c r="E34" s="140"/>
      <c r="F34" s="278"/>
      <c r="G34" s="159"/>
      <c r="H34" s="88"/>
      <c r="I34" s="88"/>
      <c r="J34" s="119"/>
      <c r="K34" s="120"/>
      <c r="M34" s="440"/>
    </row>
    <row r="35" spans="1:13" ht="22.5" customHeight="1" x14ac:dyDescent="0.15">
      <c r="A35" s="442"/>
      <c r="B35" s="443"/>
      <c r="C35" s="9"/>
      <c r="D35" s="13"/>
      <c r="E35" s="140"/>
      <c r="F35" s="278"/>
      <c r="G35" s="159"/>
      <c r="H35" s="88"/>
      <c r="I35" s="88"/>
      <c r="J35" s="119"/>
      <c r="K35" s="120"/>
      <c r="M35" s="440"/>
    </row>
    <row r="36" spans="1:13" ht="22.5" customHeight="1" x14ac:dyDescent="0.15">
      <c r="A36" s="442"/>
      <c r="B36" s="443"/>
      <c r="C36" s="9"/>
      <c r="D36" s="53"/>
      <c r="E36" s="140"/>
      <c r="F36" s="278"/>
      <c r="G36" s="159"/>
      <c r="H36" s="88"/>
      <c r="I36" s="88"/>
      <c r="J36" s="119"/>
      <c r="K36" s="120"/>
      <c r="M36" s="440"/>
    </row>
    <row r="37" spans="1:13" ht="22.5" customHeight="1" x14ac:dyDescent="0.15">
      <c r="A37" s="442"/>
      <c r="B37" s="443"/>
      <c r="C37" s="9"/>
      <c r="D37" s="13"/>
      <c r="E37" s="140"/>
      <c r="F37" s="278"/>
      <c r="G37" s="159"/>
      <c r="H37" s="88"/>
      <c r="I37" s="88"/>
      <c r="J37" s="119"/>
      <c r="K37" s="120"/>
      <c r="M37" s="440"/>
    </row>
    <row r="38" spans="1:13" ht="22.5" customHeight="1" x14ac:dyDescent="0.15">
      <c r="A38" s="442"/>
      <c r="B38" s="443"/>
      <c r="C38" s="9"/>
      <c r="D38" s="13"/>
      <c r="E38" s="140"/>
      <c r="F38" s="278"/>
      <c r="G38" s="159"/>
      <c r="H38" s="88"/>
      <c r="I38" s="88"/>
      <c r="J38" s="119"/>
      <c r="K38" s="120"/>
      <c r="M38" s="440"/>
    </row>
    <row r="39" spans="1:13" ht="22.5" customHeight="1" x14ac:dyDescent="0.15">
      <c r="A39" s="442"/>
      <c r="B39" s="443"/>
      <c r="C39" s="9"/>
      <c r="D39" s="13"/>
      <c r="E39" s="140"/>
      <c r="F39" s="278"/>
      <c r="G39" s="159"/>
      <c r="H39" s="88"/>
      <c r="I39" s="88"/>
      <c r="J39" s="119"/>
      <c r="K39" s="120"/>
      <c r="M39" s="440"/>
    </row>
    <row r="40" spans="1:13" ht="22.5" customHeight="1" x14ac:dyDescent="0.15">
      <c r="A40" s="442"/>
      <c r="B40" s="443"/>
      <c r="C40" s="9"/>
      <c r="D40" s="13"/>
      <c r="E40" s="140"/>
      <c r="F40" s="278"/>
      <c r="G40" s="159"/>
      <c r="H40" s="88"/>
      <c r="I40" s="88"/>
      <c r="J40" s="119"/>
      <c r="K40" s="120"/>
      <c r="M40" s="162"/>
    </row>
    <row r="41" spans="1:13" ht="22.5" customHeight="1" x14ac:dyDescent="0.15">
      <c r="A41" s="442"/>
      <c r="B41" s="443"/>
      <c r="C41" s="9"/>
      <c r="D41" s="13"/>
      <c r="E41" s="140"/>
      <c r="F41" s="278"/>
      <c r="G41" s="159"/>
      <c r="H41" s="88"/>
      <c r="I41" s="88"/>
      <c r="J41" s="127"/>
      <c r="K41" s="120"/>
    </row>
    <row r="42" spans="1:13" ht="22.5" customHeight="1" x14ac:dyDescent="0.15">
      <c r="A42" s="442"/>
      <c r="B42" s="443"/>
      <c r="C42" s="9"/>
      <c r="D42" s="13"/>
      <c r="E42" s="140"/>
      <c r="F42" s="278"/>
      <c r="G42" s="159"/>
      <c r="H42" s="88"/>
      <c r="I42" s="159"/>
      <c r="J42" s="119"/>
      <c r="K42" s="120"/>
    </row>
    <row r="43" spans="1:13" ht="22.5" customHeight="1" x14ac:dyDescent="0.15">
      <c r="A43" s="442"/>
      <c r="B43" s="443"/>
      <c r="C43" s="9"/>
      <c r="D43" s="13"/>
      <c r="E43" s="140"/>
      <c r="F43" s="278"/>
      <c r="G43" s="159"/>
      <c r="H43" s="88"/>
      <c r="I43" s="159"/>
      <c r="J43" s="119"/>
      <c r="K43" s="120"/>
    </row>
    <row r="44" spans="1:13" ht="22.5" customHeight="1" x14ac:dyDescent="0.15">
      <c r="A44" s="442"/>
      <c r="B44" s="443"/>
      <c r="C44" s="11"/>
      <c r="D44" s="14"/>
      <c r="E44" s="140"/>
      <c r="F44" s="278"/>
      <c r="G44" s="155"/>
      <c r="H44" s="157"/>
      <c r="I44" s="157"/>
      <c r="J44" s="131"/>
      <c r="K44" s="132"/>
    </row>
    <row r="45" spans="1:13" ht="22.5" customHeight="1" x14ac:dyDescent="0.15">
      <c r="A45" s="442"/>
      <c r="B45" s="443"/>
      <c r="C45" s="11"/>
      <c r="D45" s="14"/>
      <c r="E45" s="140"/>
      <c r="F45" s="278"/>
      <c r="G45" s="89"/>
      <c r="H45" s="89"/>
      <c r="I45" s="157"/>
      <c r="J45" s="131"/>
      <c r="K45" s="132"/>
    </row>
    <row r="46" spans="1:13" ht="22.5" customHeight="1" x14ac:dyDescent="0.15">
      <c r="A46" s="442"/>
      <c r="B46" s="443"/>
      <c r="C46" s="10"/>
      <c r="D46" s="13"/>
      <c r="E46" s="140"/>
      <c r="F46" s="278"/>
      <c r="G46" s="159"/>
      <c r="H46" s="88"/>
      <c r="I46" s="159"/>
      <c r="J46" s="119"/>
      <c r="K46" s="120"/>
    </row>
    <row r="47" spans="1:13" ht="22.5" customHeight="1" x14ac:dyDescent="0.15">
      <c r="A47" s="442"/>
      <c r="B47" s="443"/>
      <c r="C47" s="10"/>
      <c r="D47" s="13"/>
      <c r="E47" s="140"/>
      <c r="F47" s="278"/>
      <c r="G47" s="159"/>
      <c r="H47" s="159"/>
      <c r="I47" s="159"/>
      <c r="J47" s="119"/>
      <c r="K47" s="120"/>
    </row>
    <row r="48" spans="1:13" ht="22.5" customHeight="1" x14ac:dyDescent="0.15">
      <c r="A48" s="442"/>
      <c r="B48" s="443"/>
      <c r="C48" s="9"/>
      <c r="D48" s="13"/>
      <c r="E48" s="140"/>
      <c r="F48" s="278"/>
      <c r="G48" s="159"/>
      <c r="H48" s="88"/>
      <c r="I48" s="88"/>
      <c r="J48" s="119"/>
      <c r="K48" s="123"/>
    </row>
    <row r="49" spans="1:13" ht="22.5" customHeight="1" x14ac:dyDescent="0.15">
      <c r="A49" s="442"/>
      <c r="B49" s="443"/>
      <c r="C49" s="10"/>
      <c r="D49" s="13"/>
      <c r="E49" s="140"/>
      <c r="F49" s="278"/>
      <c r="G49" s="159"/>
      <c r="H49" s="88"/>
      <c r="I49" s="88"/>
      <c r="J49" s="119"/>
      <c r="K49" s="123"/>
    </row>
    <row r="50" spans="1:13" ht="22.5" customHeight="1" x14ac:dyDescent="0.15">
      <c r="A50" s="442"/>
      <c r="B50" s="443"/>
      <c r="C50" s="9"/>
      <c r="D50" s="13"/>
      <c r="E50" s="140"/>
      <c r="F50" s="278"/>
      <c r="G50" s="159"/>
      <c r="H50" s="88"/>
      <c r="I50" s="159"/>
      <c r="J50" s="119"/>
      <c r="K50" s="123"/>
    </row>
    <row r="51" spans="1:13" ht="22.5" customHeight="1" x14ac:dyDescent="0.15">
      <c r="A51" s="442"/>
      <c r="B51" s="443"/>
      <c r="C51" s="10"/>
      <c r="D51" s="13"/>
      <c r="E51" s="140"/>
      <c r="F51" s="278"/>
      <c r="G51" s="159"/>
      <c r="H51" s="159"/>
      <c r="I51" s="159"/>
      <c r="J51" s="119"/>
      <c r="K51" s="120"/>
      <c r="M51" s="224">
        <f>SUMIF(E31:E53,"立候補準備",C31:C53)</f>
        <v>0</v>
      </c>
    </row>
    <row r="52" spans="1:13" ht="22.5" customHeight="1" x14ac:dyDescent="0.15">
      <c r="A52" s="442"/>
      <c r="B52" s="443"/>
      <c r="C52" s="9"/>
      <c r="D52" s="13"/>
      <c r="E52" s="140"/>
      <c r="F52" s="278"/>
      <c r="G52" s="88"/>
      <c r="H52" s="88"/>
      <c r="I52" s="159"/>
      <c r="J52" s="119"/>
      <c r="K52" s="120"/>
      <c r="M52" s="224">
        <f>SUMIF(E31:E53,"選 挙 運 動",C31:C53)</f>
        <v>0</v>
      </c>
    </row>
    <row r="53" spans="1:13" ht="22.5" customHeight="1" thickBot="1" x14ac:dyDescent="0.2">
      <c r="A53" s="442"/>
      <c r="B53" s="443"/>
      <c r="C53" s="9"/>
      <c r="D53" s="13"/>
      <c r="E53" s="140"/>
      <c r="F53" s="278"/>
      <c r="G53" s="159"/>
      <c r="H53" s="88"/>
      <c r="I53" s="159"/>
      <c r="J53" s="119"/>
      <c r="K53" s="120"/>
      <c r="M53" s="224">
        <f>SUM(M51:M52)</f>
        <v>0</v>
      </c>
    </row>
    <row r="54" spans="1:13" ht="18.75" customHeight="1" thickTop="1" thickBot="1" x14ac:dyDescent="0.2">
      <c r="A54" s="444" t="s">
        <v>33</v>
      </c>
      <c r="B54" s="445"/>
      <c r="C54" s="96">
        <f>SUM(C31:C53)</f>
        <v>0</v>
      </c>
      <c r="D54" s="97"/>
      <c r="E54" s="98"/>
      <c r="F54" s="99"/>
      <c r="G54" s="100"/>
      <c r="H54" s="99"/>
      <c r="I54" s="99"/>
      <c r="J54" s="99"/>
      <c r="K54" s="261" t="s">
        <v>137</v>
      </c>
      <c r="M54" s="176" t="str">
        <f>IF(M53=C54,"OK","NG")</f>
        <v>OK</v>
      </c>
    </row>
    <row r="55" spans="1:13" ht="18.75" customHeight="1" thickBot="1" x14ac:dyDescent="0.2">
      <c r="A55" s="177" t="s">
        <v>12</v>
      </c>
      <c r="B55" s="3" t="s">
        <v>50</v>
      </c>
      <c r="C55" s="4"/>
      <c r="D55" s="2"/>
      <c r="E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115</v>
      </c>
      <c r="K56" s="428" t="s">
        <v>10</v>
      </c>
      <c r="M56" s="440"/>
    </row>
    <row r="57" spans="1:13" ht="15" customHeight="1" x14ac:dyDescent="0.15">
      <c r="A57" s="424"/>
      <c r="B57" s="425"/>
      <c r="C57" s="425"/>
      <c r="D57" s="425"/>
      <c r="E57" s="425"/>
      <c r="F57" s="447"/>
      <c r="G57" s="160" t="s">
        <v>63</v>
      </c>
      <c r="H57" s="160" t="s">
        <v>1</v>
      </c>
      <c r="I57" s="158" t="s">
        <v>64</v>
      </c>
      <c r="J57" s="449"/>
      <c r="K57" s="429"/>
      <c r="M57" s="440"/>
    </row>
    <row r="58" spans="1:13" ht="22.5" customHeight="1" x14ac:dyDescent="0.15">
      <c r="A58" s="442"/>
      <c r="B58" s="443"/>
      <c r="C58" s="9"/>
      <c r="D58" s="161" t="s">
        <v>16</v>
      </c>
      <c r="E58" s="140"/>
      <c r="F58" s="278"/>
      <c r="G58" s="156"/>
      <c r="H58" s="156"/>
      <c r="I58" s="156"/>
      <c r="J58" s="129"/>
      <c r="K58" s="130"/>
      <c r="M58" s="440"/>
    </row>
    <row r="59" spans="1:13" ht="22.5" customHeight="1" x14ac:dyDescent="0.15">
      <c r="A59" s="442"/>
      <c r="B59" s="443"/>
      <c r="C59" s="9"/>
      <c r="D59" s="13"/>
      <c r="E59" s="140"/>
      <c r="F59" s="278"/>
      <c r="G59" s="159"/>
      <c r="H59" s="88"/>
      <c r="I59" s="88"/>
      <c r="J59" s="117"/>
      <c r="K59" s="118"/>
      <c r="M59" s="440"/>
    </row>
    <row r="60" spans="1:13" ht="22.5" customHeight="1" x14ac:dyDescent="0.15">
      <c r="A60" s="442"/>
      <c r="B60" s="443"/>
      <c r="C60" s="10"/>
      <c r="D60" s="13"/>
      <c r="E60" s="140"/>
      <c r="F60" s="278"/>
      <c r="G60" s="159"/>
      <c r="H60" s="88"/>
      <c r="I60" s="88"/>
      <c r="J60" s="119"/>
      <c r="K60" s="120"/>
      <c r="M60" s="440"/>
    </row>
    <row r="61" spans="1:13" ht="22.5" customHeight="1" x14ac:dyDescent="0.15">
      <c r="A61" s="442"/>
      <c r="B61" s="443"/>
      <c r="C61" s="9"/>
      <c r="D61" s="13"/>
      <c r="E61" s="140"/>
      <c r="F61" s="278"/>
      <c r="G61" s="159"/>
      <c r="H61" s="88"/>
      <c r="I61" s="88"/>
      <c r="J61" s="119"/>
      <c r="K61" s="120"/>
      <c r="M61" s="440"/>
    </row>
    <row r="62" spans="1:13" ht="22.5" customHeight="1" x14ac:dyDescent="0.15">
      <c r="A62" s="442"/>
      <c r="B62" s="443"/>
      <c r="C62" s="9"/>
      <c r="D62" s="13"/>
      <c r="E62" s="140"/>
      <c r="F62" s="278"/>
      <c r="G62" s="159"/>
      <c r="H62" s="88"/>
      <c r="I62" s="88"/>
      <c r="J62" s="119"/>
      <c r="K62" s="120"/>
      <c r="M62" s="440"/>
    </row>
    <row r="63" spans="1:13" ht="22.5" customHeight="1" x14ac:dyDescent="0.15">
      <c r="A63" s="442"/>
      <c r="B63" s="443"/>
      <c r="C63" s="9"/>
      <c r="D63" s="53"/>
      <c r="E63" s="140"/>
      <c r="F63" s="278"/>
      <c r="G63" s="159"/>
      <c r="H63" s="88"/>
      <c r="I63" s="88"/>
      <c r="J63" s="119"/>
      <c r="K63" s="120"/>
      <c r="M63" s="440"/>
    </row>
    <row r="64" spans="1:13" ht="22.5" customHeight="1" x14ac:dyDescent="0.15">
      <c r="A64" s="442"/>
      <c r="B64" s="443"/>
      <c r="C64" s="9"/>
      <c r="D64" s="13"/>
      <c r="E64" s="140"/>
      <c r="F64" s="278"/>
      <c r="G64" s="159"/>
      <c r="H64" s="88"/>
      <c r="I64" s="88"/>
      <c r="J64" s="119"/>
      <c r="K64" s="120"/>
      <c r="M64" s="440"/>
    </row>
    <row r="65" spans="1:13" ht="22.5" customHeight="1" x14ac:dyDescent="0.15">
      <c r="A65" s="442"/>
      <c r="B65" s="443"/>
      <c r="C65" s="9"/>
      <c r="D65" s="13"/>
      <c r="E65" s="140"/>
      <c r="F65" s="278"/>
      <c r="G65" s="159"/>
      <c r="H65" s="88"/>
      <c r="I65" s="88"/>
      <c r="J65" s="119"/>
      <c r="K65" s="120"/>
      <c r="M65" s="440"/>
    </row>
    <row r="66" spans="1:13" ht="22.5" customHeight="1" x14ac:dyDescent="0.15">
      <c r="A66" s="442"/>
      <c r="B66" s="443"/>
      <c r="C66" s="9"/>
      <c r="D66" s="13"/>
      <c r="E66" s="140"/>
      <c r="F66" s="278"/>
      <c r="G66" s="159"/>
      <c r="H66" s="88"/>
      <c r="I66" s="88"/>
      <c r="J66" s="119"/>
      <c r="K66" s="120"/>
      <c r="M66" s="440"/>
    </row>
    <row r="67" spans="1:13" ht="22.5" customHeight="1" x14ac:dyDescent="0.15">
      <c r="A67" s="442"/>
      <c r="B67" s="443"/>
      <c r="C67" s="9"/>
      <c r="D67" s="13"/>
      <c r="E67" s="140"/>
      <c r="F67" s="278"/>
      <c r="G67" s="159"/>
      <c r="H67" s="88"/>
      <c r="I67" s="88"/>
      <c r="J67" s="119"/>
      <c r="K67" s="120"/>
    </row>
    <row r="68" spans="1:13" ht="22.5" customHeight="1" x14ac:dyDescent="0.15">
      <c r="A68" s="442"/>
      <c r="B68" s="443"/>
      <c r="C68" s="9"/>
      <c r="D68" s="13"/>
      <c r="E68" s="140"/>
      <c r="F68" s="278"/>
      <c r="G68" s="159"/>
      <c r="H68" s="88"/>
      <c r="I68" s="88"/>
      <c r="J68" s="127"/>
      <c r="K68" s="120"/>
    </row>
    <row r="69" spans="1:13" ht="22.5" customHeight="1" x14ac:dyDescent="0.15">
      <c r="A69" s="442"/>
      <c r="B69" s="443"/>
      <c r="C69" s="9"/>
      <c r="D69" s="13"/>
      <c r="E69" s="140"/>
      <c r="F69" s="278"/>
      <c r="G69" s="159"/>
      <c r="H69" s="88"/>
      <c r="I69" s="159"/>
      <c r="J69" s="119"/>
      <c r="K69" s="120"/>
    </row>
    <row r="70" spans="1:13" ht="22.5" customHeight="1" x14ac:dyDescent="0.15">
      <c r="A70" s="442"/>
      <c r="B70" s="443"/>
      <c r="C70" s="9"/>
      <c r="D70" s="13"/>
      <c r="E70" s="140"/>
      <c r="F70" s="278"/>
      <c r="G70" s="159"/>
      <c r="H70" s="88"/>
      <c r="I70" s="159"/>
      <c r="J70" s="119"/>
      <c r="K70" s="120"/>
    </row>
    <row r="71" spans="1:13" ht="22.5" customHeight="1" x14ac:dyDescent="0.15">
      <c r="A71" s="442"/>
      <c r="B71" s="443"/>
      <c r="C71" s="11"/>
      <c r="D71" s="14"/>
      <c r="E71" s="140"/>
      <c r="F71" s="278"/>
      <c r="G71" s="155"/>
      <c r="H71" s="157"/>
      <c r="I71" s="157"/>
      <c r="J71" s="131"/>
      <c r="K71" s="132"/>
    </row>
    <row r="72" spans="1:13" ht="22.5" customHeight="1" x14ac:dyDescent="0.15">
      <c r="A72" s="442"/>
      <c r="B72" s="443"/>
      <c r="C72" s="11"/>
      <c r="D72" s="14"/>
      <c r="E72" s="140"/>
      <c r="F72" s="278"/>
      <c r="G72" s="89"/>
      <c r="H72" s="89"/>
      <c r="I72" s="157"/>
      <c r="J72" s="131"/>
      <c r="K72" s="132"/>
    </row>
    <row r="73" spans="1:13" ht="22.5" customHeight="1" x14ac:dyDescent="0.15">
      <c r="A73" s="442"/>
      <c r="B73" s="443"/>
      <c r="C73" s="10"/>
      <c r="D73" s="13"/>
      <c r="E73" s="140"/>
      <c r="F73" s="278"/>
      <c r="G73" s="159"/>
      <c r="H73" s="88"/>
      <c r="I73" s="159"/>
      <c r="J73" s="119"/>
      <c r="K73" s="120"/>
    </row>
    <row r="74" spans="1:13" ht="22.5" customHeight="1" x14ac:dyDescent="0.15">
      <c r="A74" s="442"/>
      <c r="B74" s="443"/>
      <c r="C74" s="10"/>
      <c r="D74" s="13"/>
      <c r="E74" s="140"/>
      <c r="F74" s="278"/>
      <c r="G74" s="159"/>
      <c r="H74" s="159"/>
      <c r="I74" s="159"/>
      <c r="J74" s="119"/>
      <c r="K74" s="120"/>
    </row>
    <row r="75" spans="1:13" ht="22.5" customHeight="1" x14ac:dyDescent="0.15">
      <c r="A75" s="442"/>
      <c r="B75" s="443"/>
      <c r="C75" s="9"/>
      <c r="D75" s="13"/>
      <c r="E75" s="140"/>
      <c r="F75" s="278"/>
      <c r="G75" s="159"/>
      <c r="H75" s="88"/>
      <c r="I75" s="88"/>
      <c r="J75" s="119"/>
      <c r="K75" s="123"/>
    </row>
    <row r="76" spans="1:13" ht="22.5" customHeight="1" x14ac:dyDescent="0.15">
      <c r="A76" s="442"/>
      <c r="B76" s="443"/>
      <c r="C76" s="10"/>
      <c r="D76" s="13"/>
      <c r="E76" s="140"/>
      <c r="F76" s="278"/>
      <c r="G76" s="159"/>
      <c r="H76" s="88"/>
      <c r="I76" s="88"/>
      <c r="J76" s="119"/>
      <c r="K76" s="123"/>
    </row>
    <row r="77" spans="1:13" ht="22.5" customHeight="1" x14ac:dyDescent="0.15">
      <c r="A77" s="442"/>
      <c r="B77" s="443"/>
      <c r="C77" s="9"/>
      <c r="D77" s="13"/>
      <c r="E77" s="140"/>
      <c r="F77" s="278"/>
      <c r="G77" s="159"/>
      <c r="H77" s="88"/>
      <c r="I77" s="159"/>
      <c r="J77" s="119"/>
      <c r="K77" s="123"/>
    </row>
    <row r="78" spans="1:13" ht="22.5" customHeight="1" x14ac:dyDescent="0.15">
      <c r="A78" s="442"/>
      <c r="B78" s="443"/>
      <c r="C78" s="10"/>
      <c r="D78" s="13"/>
      <c r="E78" s="140"/>
      <c r="F78" s="278"/>
      <c r="G78" s="159"/>
      <c r="H78" s="159"/>
      <c r="I78" s="159"/>
      <c r="J78" s="119"/>
      <c r="K78" s="120"/>
      <c r="M78" s="224">
        <f>SUMIF(E58:E80,"立候補準備",C58:C80)</f>
        <v>0</v>
      </c>
    </row>
    <row r="79" spans="1:13" ht="22.5" customHeight="1" x14ac:dyDescent="0.15">
      <c r="A79" s="442"/>
      <c r="B79" s="443"/>
      <c r="C79" s="9"/>
      <c r="D79" s="13"/>
      <c r="E79" s="140"/>
      <c r="F79" s="278"/>
      <c r="G79" s="88"/>
      <c r="H79" s="88"/>
      <c r="I79" s="159"/>
      <c r="J79" s="119"/>
      <c r="K79" s="120"/>
      <c r="M79" s="224">
        <f>SUMIF(E58:E80,"選 挙 運 動",C58:C80)</f>
        <v>0</v>
      </c>
    </row>
    <row r="80" spans="1:13" ht="22.5" customHeight="1" thickBot="1" x14ac:dyDescent="0.2">
      <c r="A80" s="442"/>
      <c r="B80" s="443"/>
      <c r="C80" s="9"/>
      <c r="D80" s="13"/>
      <c r="E80" s="140"/>
      <c r="F80" s="278"/>
      <c r="G80" s="159"/>
      <c r="H80" s="88"/>
      <c r="I80" s="159"/>
      <c r="J80" s="119"/>
      <c r="K80" s="120"/>
      <c r="M80" s="224">
        <f>SUM(M78:M79)</f>
        <v>0</v>
      </c>
    </row>
    <row r="81" spans="1:13" ht="18.75" customHeight="1" thickTop="1" thickBot="1" x14ac:dyDescent="0.2">
      <c r="A81" s="444" t="s">
        <v>33</v>
      </c>
      <c r="B81" s="445"/>
      <c r="C81" s="96">
        <f>SUM(C58:C80)</f>
        <v>0</v>
      </c>
      <c r="D81" s="97"/>
      <c r="E81" s="98"/>
      <c r="F81" s="99"/>
      <c r="G81" s="100"/>
      <c r="H81" s="99"/>
      <c r="I81" s="99"/>
      <c r="J81" s="99"/>
      <c r="K81" s="261" t="s">
        <v>137</v>
      </c>
      <c r="M81" s="176" t="str">
        <f>IF(M80=C81,"OK","NG")</f>
        <v>OK</v>
      </c>
    </row>
    <row r="82" spans="1:13" ht="18.75" customHeight="1" thickBot="1" x14ac:dyDescent="0.2">
      <c r="A82" s="177" t="s">
        <v>12</v>
      </c>
      <c r="B82" s="3" t="s">
        <v>50</v>
      </c>
      <c r="C82" s="4"/>
      <c r="D82" s="2"/>
      <c r="E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115</v>
      </c>
      <c r="K83" s="428" t="s">
        <v>10</v>
      </c>
      <c r="M83" s="440"/>
    </row>
    <row r="84" spans="1:13" ht="15" customHeight="1" x14ac:dyDescent="0.15">
      <c r="A84" s="424"/>
      <c r="B84" s="425"/>
      <c r="C84" s="425"/>
      <c r="D84" s="425"/>
      <c r="E84" s="425"/>
      <c r="F84" s="447"/>
      <c r="G84" s="160" t="s">
        <v>63</v>
      </c>
      <c r="H84" s="160" t="s">
        <v>1</v>
      </c>
      <c r="I84" s="158" t="s">
        <v>64</v>
      </c>
      <c r="J84" s="449"/>
      <c r="K84" s="429"/>
      <c r="M84" s="440"/>
    </row>
    <row r="85" spans="1:13" ht="22.5" customHeight="1" x14ac:dyDescent="0.15">
      <c r="A85" s="442"/>
      <c r="B85" s="443"/>
      <c r="C85" s="9"/>
      <c r="D85" s="161" t="s">
        <v>16</v>
      </c>
      <c r="E85" s="140"/>
      <c r="F85" s="278"/>
      <c r="G85" s="156"/>
      <c r="H85" s="156"/>
      <c r="I85" s="156"/>
      <c r="J85" s="129"/>
      <c r="K85" s="130"/>
      <c r="M85" s="440"/>
    </row>
    <row r="86" spans="1:13" ht="22.5" customHeight="1" x14ac:dyDescent="0.15">
      <c r="A86" s="442"/>
      <c r="B86" s="443"/>
      <c r="C86" s="9"/>
      <c r="D86" s="13"/>
      <c r="E86" s="140"/>
      <c r="F86" s="278"/>
      <c r="G86" s="159"/>
      <c r="H86" s="88"/>
      <c r="I86" s="88"/>
      <c r="J86" s="117"/>
      <c r="K86" s="118"/>
      <c r="M86" s="440"/>
    </row>
    <row r="87" spans="1:13" ht="22.5" customHeight="1" x14ac:dyDescent="0.15">
      <c r="A87" s="442"/>
      <c r="B87" s="443"/>
      <c r="C87" s="10"/>
      <c r="D87" s="13"/>
      <c r="E87" s="140"/>
      <c r="F87" s="278"/>
      <c r="G87" s="159"/>
      <c r="H87" s="88"/>
      <c r="I87" s="88"/>
      <c r="J87" s="119"/>
      <c r="K87" s="120"/>
      <c r="M87" s="440"/>
    </row>
    <row r="88" spans="1:13" ht="22.5" customHeight="1" x14ac:dyDescent="0.15">
      <c r="A88" s="442"/>
      <c r="B88" s="443"/>
      <c r="C88" s="9"/>
      <c r="D88" s="13"/>
      <c r="E88" s="140"/>
      <c r="F88" s="278"/>
      <c r="G88" s="159"/>
      <c r="H88" s="88"/>
      <c r="I88" s="88"/>
      <c r="J88" s="119"/>
      <c r="K88" s="120"/>
      <c r="M88" s="440"/>
    </row>
    <row r="89" spans="1:13" ht="22.5" customHeight="1" x14ac:dyDescent="0.15">
      <c r="A89" s="442"/>
      <c r="B89" s="443"/>
      <c r="C89" s="9"/>
      <c r="D89" s="13"/>
      <c r="E89" s="140"/>
      <c r="F89" s="278"/>
      <c r="G89" s="159"/>
      <c r="H89" s="88"/>
      <c r="I89" s="88"/>
      <c r="J89" s="119"/>
      <c r="K89" s="120"/>
      <c r="M89" s="440"/>
    </row>
    <row r="90" spans="1:13" ht="22.5" customHeight="1" x14ac:dyDescent="0.15">
      <c r="A90" s="442"/>
      <c r="B90" s="443"/>
      <c r="C90" s="9"/>
      <c r="D90" s="53"/>
      <c r="E90" s="140"/>
      <c r="F90" s="278"/>
      <c r="G90" s="159"/>
      <c r="H90" s="88"/>
      <c r="I90" s="88"/>
      <c r="J90" s="119"/>
      <c r="K90" s="120"/>
      <c r="M90" s="440"/>
    </row>
    <row r="91" spans="1:13" ht="22.5" customHeight="1" x14ac:dyDescent="0.15">
      <c r="A91" s="442"/>
      <c r="B91" s="443"/>
      <c r="C91" s="9"/>
      <c r="D91" s="13"/>
      <c r="E91" s="140"/>
      <c r="F91" s="278"/>
      <c r="G91" s="159"/>
      <c r="H91" s="88"/>
      <c r="I91" s="88"/>
      <c r="J91" s="119"/>
      <c r="K91" s="120"/>
      <c r="M91" s="440"/>
    </row>
    <row r="92" spans="1:13" ht="22.5" customHeight="1" x14ac:dyDescent="0.15">
      <c r="A92" s="442"/>
      <c r="B92" s="443"/>
      <c r="C92" s="9"/>
      <c r="D92" s="13"/>
      <c r="E92" s="140"/>
      <c r="F92" s="278"/>
      <c r="G92" s="159"/>
      <c r="H92" s="88"/>
      <c r="I92" s="88"/>
      <c r="J92" s="119"/>
      <c r="K92" s="120"/>
      <c r="M92" s="440"/>
    </row>
    <row r="93" spans="1:13" ht="22.5" customHeight="1" x14ac:dyDescent="0.15">
      <c r="A93" s="442"/>
      <c r="B93" s="443"/>
      <c r="C93" s="9"/>
      <c r="D93" s="13"/>
      <c r="E93" s="140"/>
      <c r="F93" s="278"/>
      <c r="G93" s="159"/>
      <c r="H93" s="88"/>
      <c r="I93" s="88"/>
      <c r="J93" s="119"/>
      <c r="K93" s="120"/>
      <c r="M93" s="440"/>
    </row>
    <row r="94" spans="1:13" ht="22.5" customHeight="1" x14ac:dyDescent="0.15">
      <c r="A94" s="442"/>
      <c r="B94" s="443"/>
      <c r="C94" s="9"/>
      <c r="D94" s="13"/>
      <c r="E94" s="140"/>
      <c r="F94" s="278"/>
      <c r="G94" s="159"/>
      <c r="H94" s="88"/>
      <c r="I94" s="88"/>
      <c r="J94" s="119"/>
      <c r="K94" s="120"/>
    </row>
    <row r="95" spans="1:13" ht="22.5" customHeight="1" x14ac:dyDescent="0.15">
      <c r="A95" s="442"/>
      <c r="B95" s="443"/>
      <c r="C95" s="9"/>
      <c r="D95" s="13"/>
      <c r="E95" s="140"/>
      <c r="F95" s="278"/>
      <c r="G95" s="159"/>
      <c r="H95" s="88"/>
      <c r="I95" s="88"/>
      <c r="J95" s="127"/>
      <c r="K95" s="120"/>
    </row>
    <row r="96" spans="1:13" ht="22.5" customHeight="1" x14ac:dyDescent="0.15">
      <c r="A96" s="442"/>
      <c r="B96" s="443"/>
      <c r="C96" s="9"/>
      <c r="D96" s="13"/>
      <c r="E96" s="140"/>
      <c r="F96" s="278"/>
      <c r="G96" s="159"/>
      <c r="H96" s="88"/>
      <c r="I96" s="159"/>
      <c r="J96" s="119"/>
      <c r="K96" s="120"/>
    </row>
    <row r="97" spans="1:13" ht="22.5" customHeight="1" x14ac:dyDescent="0.15">
      <c r="A97" s="442"/>
      <c r="B97" s="443"/>
      <c r="C97" s="9"/>
      <c r="D97" s="13"/>
      <c r="E97" s="140"/>
      <c r="F97" s="278"/>
      <c r="G97" s="159"/>
      <c r="H97" s="88"/>
      <c r="I97" s="159"/>
      <c r="J97" s="119"/>
      <c r="K97" s="120"/>
    </row>
    <row r="98" spans="1:13" ht="22.5" customHeight="1" x14ac:dyDescent="0.15">
      <c r="A98" s="442"/>
      <c r="B98" s="443"/>
      <c r="C98" s="11"/>
      <c r="D98" s="14"/>
      <c r="E98" s="140"/>
      <c r="F98" s="278"/>
      <c r="G98" s="155"/>
      <c r="H98" s="157"/>
      <c r="I98" s="157"/>
      <c r="J98" s="131"/>
      <c r="K98" s="132"/>
    </row>
    <row r="99" spans="1:13" ht="22.5" customHeight="1" x14ac:dyDescent="0.15">
      <c r="A99" s="442"/>
      <c r="B99" s="443"/>
      <c r="C99" s="11"/>
      <c r="D99" s="14"/>
      <c r="E99" s="140"/>
      <c r="F99" s="278"/>
      <c r="G99" s="89"/>
      <c r="H99" s="89"/>
      <c r="I99" s="157"/>
      <c r="J99" s="131"/>
      <c r="K99" s="132"/>
    </row>
    <row r="100" spans="1:13" ht="22.5" customHeight="1" x14ac:dyDescent="0.15">
      <c r="A100" s="442"/>
      <c r="B100" s="443"/>
      <c r="C100" s="10"/>
      <c r="D100" s="13"/>
      <c r="E100" s="140"/>
      <c r="F100" s="278"/>
      <c r="G100" s="159"/>
      <c r="H100" s="88"/>
      <c r="I100" s="159"/>
      <c r="J100" s="119"/>
      <c r="K100" s="120"/>
    </row>
    <row r="101" spans="1:13" ht="22.5" customHeight="1" x14ac:dyDescent="0.15">
      <c r="A101" s="442"/>
      <c r="B101" s="443"/>
      <c r="C101" s="10"/>
      <c r="D101" s="13"/>
      <c r="E101" s="140"/>
      <c r="F101" s="278"/>
      <c r="G101" s="159"/>
      <c r="H101" s="159"/>
      <c r="I101" s="159"/>
      <c r="J101" s="119"/>
      <c r="K101" s="120"/>
    </row>
    <row r="102" spans="1:13" ht="22.5" customHeight="1" x14ac:dyDescent="0.15">
      <c r="A102" s="442"/>
      <c r="B102" s="443"/>
      <c r="C102" s="9"/>
      <c r="D102" s="13"/>
      <c r="E102" s="140"/>
      <c r="F102" s="278"/>
      <c r="G102" s="159"/>
      <c r="H102" s="88"/>
      <c r="I102" s="88"/>
      <c r="J102" s="119"/>
      <c r="K102" s="123"/>
    </row>
    <row r="103" spans="1:13" ht="22.5" customHeight="1" x14ac:dyDescent="0.15">
      <c r="A103" s="442"/>
      <c r="B103" s="443"/>
      <c r="C103" s="10"/>
      <c r="D103" s="13"/>
      <c r="E103" s="140"/>
      <c r="F103" s="278"/>
      <c r="G103" s="159"/>
      <c r="H103" s="88"/>
      <c r="I103" s="88"/>
      <c r="J103" s="119"/>
      <c r="K103" s="123"/>
    </row>
    <row r="104" spans="1:13" ht="22.5" customHeight="1" x14ac:dyDescent="0.15">
      <c r="A104" s="442"/>
      <c r="B104" s="443"/>
      <c r="C104" s="9"/>
      <c r="D104" s="13"/>
      <c r="E104" s="140"/>
      <c r="F104" s="278"/>
      <c r="G104" s="159"/>
      <c r="H104" s="88"/>
      <c r="I104" s="159"/>
      <c r="J104" s="119"/>
      <c r="K104" s="123"/>
    </row>
    <row r="105" spans="1:13" ht="22.5" customHeight="1" x14ac:dyDescent="0.15">
      <c r="A105" s="442"/>
      <c r="B105" s="443"/>
      <c r="C105" s="10"/>
      <c r="D105" s="13"/>
      <c r="E105" s="140"/>
      <c r="F105" s="278"/>
      <c r="G105" s="159"/>
      <c r="H105" s="159"/>
      <c r="I105" s="159"/>
      <c r="J105" s="119"/>
      <c r="K105" s="120"/>
      <c r="M105" s="224">
        <f>SUMIF(E85:E107,"立候補準備",C85:C107)</f>
        <v>0</v>
      </c>
    </row>
    <row r="106" spans="1:13" ht="22.5" customHeight="1" x14ac:dyDescent="0.15">
      <c r="A106" s="442"/>
      <c r="B106" s="443"/>
      <c r="C106" s="9"/>
      <c r="D106" s="13"/>
      <c r="E106" s="140"/>
      <c r="F106" s="278"/>
      <c r="G106" s="88"/>
      <c r="H106" s="88"/>
      <c r="I106" s="159"/>
      <c r="J106" s="119"/>
      <c r="K106" s="120"/>
      <c r="M106" s="224">
        <f>SUMIF(E85:E107,"選 挙 運 動",C85:C107)</f>
        <v>0</v>
      </c>
    </row>
    <row r="107" spans="1:13" ht="22.5" customHeight="1" thickBot="1" x14ac:dyDescent="0.2">
      <c r="A107" s="442"/>
      <c r="B107" s="443"/>
      <c r="C107" s="9"/>
      <c r="D107" s="13"/>
      <c r="E107" s="140"/>
      <c r="F107" s="278"/>
      <c r="G107" s="159"/>
      <c r="H107" s="88"/>
      <c r="I107" s="159"/>
      <c r="J107" s="119"/>
      <c r="K107" s="120"/>
      <c r="M107" s="224">
        <f>SUM(M105:M106)</f>
        <v>0</v>
      </c>
    </row>
    <row r="108" spans="1:13" ht="18.75" customHeight="1" thickTop="1" thickBot="1" x14ac:dyDescent="0.2">
      <c r="A108" s="444" t="s">
        <v>33</v>
      </c>
      <c r="B108" s="445"/>
      <c r="C108" s="96">
        <f>SUM(C85:C107)</f>
        <v>0</v>
      </c>
      <c r="D108" s="97"/>
      <c r="E108" s="98"/>
      <c r="F108" s="99"/>
      <c r="G108" s="100"/>
      <c r="H108" s="99"/>
      <c r="I108" s="99"/>
      <c r="J108" s="99"/>
      <c r="K108" s="261" t="s">
        <v>137</v>
      </c>
      <c r="M108" s="176" t="str">
        <f>IF(M107=C108,"OK","NG")</f>
        <v>OK</v>
      </c>
    </row>
  </sheetData>
  <mergeCells count="128">
    <mergeCell ref="A13:B13"/>
    <mergeCell ref="A14:B14"/>
    <mergeCell ref="A8:B8"/>
    <mergeCell ref="A9:B9"/>
    <mergeCell ref="A10:B10"/>
    <mergeCell ref="A11:B11"/>
    <mergeCell ref="M1:M12"/>
    <mergeCell ref="G2:I2"/>
    <mergeCell ref="A5:B5"/>
    <mergeCell ref="A12:B12"/>
    <mergeCell ref="J2:J3"/>
    <mergeCell ref="K2:K3"/>
    <mergeCell ref="A2:B3"/>
    <mergeCell ref="C2:D3"/>
    <mergeCell ref="E2:E3"/>
    <mergeCell ref="F2:F3"/>
    <mergeCell ref="A4:B4"/>
    <mergeCell ref="A6:B6"/>
    <mergeCell ref="A7:B7"/>
    <mergeCell ref="A15:B15"/>
    <mergeCell ref="A27:B27"/>
    <mergeCell ref="A21:B21"/>
    <mergeCell ref="A23:B23"/>
    <mergeCell ref="A16:B16"/>
    <mergeCell ref="A17:B17"/>
    <mergeCell ref="A18:B18"/>
    <mergeCell ref="A19:B19"/>
    <mergeCell ref="A20:B20"/>
    <mergeCell ref="A22:B22"/>
    <mergeCell ref="A24:B24"/>
    <mergeCell ref="A25:B25"/>
    <mergeCell ref="A26:B26"/>
    <mergeCell ref="A41:B41"/>
    <mergeCell ref="A42:B42"/>
    <mergeCell ref="A43:B43"/>
    <mergeCell ref="A44:B44"/>
    <mergeCell ref="A45:B45"/>
    <mergeCell ref="K29:K30"/>
    <mergeCell ref="A29:B30"/>
    <mergeCell ref="A31:B31"/>
    <mergeCell ref="A32:B32"/>
    <mergeCell ref="A33:B33"/>
    <mergeCell ref="A34:B34"/>
    <mergeCell ref="A35:B35"/>
    <mergeCell ref="A36:B36"/>
    <mergeCell ref="A37:B37"/>
    <mergeCell ref="A38:B38"/>
    <mergeCell ref="A39:B39"/>
    <mergeCell ref="A40:B40"/>
    <mergeCell ref="C29:D30"/>
    <mergeCell ref="E29:E30"/>
    <mergeCell ref="F29:F30"/>
    <mergeCell ref="G29:I29"/>
    <mergeCell ref="J29:J30"/>
    <mergeCell ref="A51:B51"/>
    <mergeCell ref="A52:B52"/>
    <mergeCell ref="A53:B53"/>
    <mergeCell ref="A54:B54"/>
    <mergeCell ref="A56:B57"/>
    <mergeCell ref="A46:B46"/>
    <mergeCell ref="A47:B47"/>
    <mergeCell ref="A48:B48"/>
    <mergeCell ref="A49:B49"/>
    <mergeCell ref="A50:B50"/>
    <mergeCell ref="A62:B62"/>
    <mergeCell ref="A63:B63"/>
    <mergeCell ref="A64:B64"/>
    <mergeCell ref="A65:B65"/>
    <mergeCell ref="A66:B66"/>
    <mergeCell ref="K56:K57"/>
    <mergeCell ref="A58:B58"/>
    <mergeCell ref="A59:B59"/>
    <mergeCell ref="A60:B60"/>
    <mergeCell ref="A61:B61"/>
    <mergeCell ref="C56:D57"/>
    <mergeCell ref="E56:E57"/>
    <mergeCell ref="F56:F57"/>
    <mergeCell ref="G56:I56"/>
    <mergeCell ref="J56:J57"/>
    <mergeCell ref="A80:B80"/>
    <mergeCell ref="A81:B81"/>
    <mergeCell ref="A72:B72"/>
    <mergeCell ref="A73:B73"/>
    <mergeCell ref="A74:B74"/>
    <mergeCell ref="A75:B75"/>
    <mergeCell ref="A76:B76"/>
    <mergeCell ref="A67:B67"/>
    <mergeCell ref="A68:B68"/>
    <mergeCell ref="A69:B69"/>
    <mergeCell ref="A70:B70"/>
    <mergeCell ref="A71:B71"/>
    <mergeCell ref="A91:B91"/>
    <mergeCell ref="A92:B92"/>
    <mergeCell ref="A93:B93"/>
    <mergeCell ref="A94:B94"/>
    <mergeCell ref="A95:B95"/>
    <mergeCell ref="M28:M39"/>
    <mergeCell ref="M55:M66"/>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77:B77"/>
    <mergeCell ref="A78:B78"/>
    <mergeCell ref="A79:B79"/>
    <mergeCell ref="A106:B106"/>
    <mergeCell ref="A107:B107"/>
    <mergeCell ref="A108:B108"/>
    <mergeCell ref="A101:B101"/>
    <mergeCell ref="A102:B102"/>
    <mergeCell ref="A103:B103"/>
    <mergeCell ref="A104:B104"/>
    <mergeCell ref="A105:B105"/>
    <mergeCell ref="A96:B96"/>
    <mergeCell ref="A97:B97"/>
    <mergeCell ref="A98:B98"/>
    <mergeCell ref="A99:B99"/>
    <mergeCell ref="A100:B100"/>
  </mergeCells>
  <phoneticPr fontId="2"/>
  <dataValidations count="3">
    <dataValidation type="list" allowBlank="1" showInputMessage="1" showErrorMessage="1" sqref="F59:F66 F32:F39 F5:F12 F86:F93" xr:uid="{00000000-0002-0000-0200-000000000000}">
      <formula1>$O$24:$O$27</formula1>
    </dataValidation>
    <dataValidation type="list" allowBlank="1" showInputMessage="1" showErrorMessage="1" sqref="E85:E107 E4:E26 E31:E53 E58:E80" xr:uid="{00000000-0002-0000-0200-000001000000}">
      <formula1>$N$25</formula1>
    </dataValidation>
    <dataValidation type="list" allowBlank="1" showInputMessage="1" showErrorMessage="1" sqref="F4 F13:F26 F31 F40:F53 F58 F67:F80 F85 F94:F107" xr:uid="{00000000-0002-0000-0200-000003000000}">
      <formula1>$O$24:$O$28</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0" man="1"/>
    <brk id="54" max="10" man="1"/>
    <brk id="81" max="10" man="1"/>
  </rowBreaks>
  <ignoredErrors>
    <ignoredError sqref="A1 A82 A28 A55"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O108"/>
  <sheetViews>
    <sheetView view="pageBreakPreview" zoomScaleNormal="100" zoomScaleSheetLayoutView="100" workbookViewId="0">
      <pane ySplit="3" topLeftCell="A4" activePane="bottomLeft" state="frozen"/>
      <selection activeCell="E32" sqref="E32"/>
      <selection pane="bottomLeft" activeCell="G21" sqref="G21"/>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177" t="s">
        <v>12</v>
      </c>
      <c r="B1" s="3" t="s">
        <v>119</v>
      </c>
      <c r="C1" s="4"/>
      <c r="D1" s="2"/>
      <c r="E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115</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54"/>
      <c r="B4" s="455"/>
      <c r="C4" s="330"/>
      <c r="D4" s="331" t="s">
        <v>16</v>
      </c>
      <c r="E4" s="332"/>
      <c r="F4" s="333"/>
      <c r="G4" s="334"/>
      <c r="H4" s="335"/>
      <c r="I4" s="333"/>
      <c r="J4" s="336"/>
      <c r="K4" s="337"/>
      <c r="M4" s="440"/>
    </row>
    <row r="5" spans="1:13" ht="22.5" customHeight="1" x14ac:dyDescent="0.15">
      <c r="A5" s="434"/>
      <c r="B5" s="435"/>
      <c r="C5" s="293"/>
      <c r="D5" s="321"/>
      <c r="E5" s="318"/>
      <c r="F5" s="338"/>
      <c r="G5" s="339"/>
      <c r="H5" s="340"/>
      <c r="I5" s="340"/>
      <c r="J5" s="322"/>
      <c r="K5" s="323"/>
      <c r="M5" s="440"/>
    </row>
    <row r="6" spans="1:13" ht="22.5" customHeight="1" x14ac:dyDescent="0.15">
      <c r="A6" s="434"/>
      <c r="B6" s="435"/>
      <c r="C6" s="294"/>
      <c r="D6" s="321"/>
      <c r="E6" s="318"/>
      <c r="F6" s="341"/>
      <c r="G6" s="339"/>
      <c r="H6" s="340"/>
      <c r="I6" s="340"/>
      <c r="J6" s="319"/>
      <c r="K6" s="320"/>
      <c r="M6" s="440"/>
    </row>
    <row r="7" spans="1:13" ht="22.5" customHeight="1" x14ac:dyDescent="0.15">
      <c r="A7" s="434"/>
      <c r="B7" s="435"/>
      <c r="C7" s="293"/>
      <c r="D7" s="321"/>
      <c r="E7" s="318"/>
      <c r="F7" s="338"/>
      <c r="G7" s="339"/>
      <c r="H7" s="340"/>
      <c r="I7" s="340"/>
      <c r="J7" s="319"/>
      <c r="K7" s="320"/>
      <c r="M7" s="440"/>
    </row>
    <row r="8" spans="1:13" ht="22.5" customHeight="1" x14ac:dyDescent="0.15">
      <c r="A8" s="434"/>
      <c r="B8" s="435"/>
      <c r="C8" s="293"/>
      <c r="D8" s="321"/>
      <c r="E8" s="318"/>
      <c r="F8" s="341"/>
      <c r="G8" s="339"/>
      <c r="H8" s="340"/>
      <c r="I8" s="340"/>
      <c r="J8" s="319"/>
      <c r="K8" s="320"/>
      <c r="M8" s="440"/>
    </row>
    <row r="9" spans="1:13" ht="22.5" customHeight="1" x14ac:dyDescent="0.15">
      <c r="A9" s="434"/>
      <c r="B9" s="435"/>
      <c r="C9" s="293"/>
      <c r="D9" s="324"/>
      <c r="E9" s="318"/>
      <c r="F9" s="342"/>
      <c r="G9" s="339"/>
      <c r="H9" s="340"/>
      <c r="I9" s="340"/>
      <c r="J9" s="319"/>
      <c r="K9" s="320"/>
      <c r="M9" s="440"/>
    </row>
    <row r="10" spans="1:13" ht="22.5" customHeight="1" x14ac:dyDescent="0.15">
      <c r="A10" s="434"/>
      <c r="B10" s="435"/>
      <c r="C10" s="293"/>
      <c r="D10" s="324"/>
      <c r="E10" s="318"/>
      <c r="F10" s="342"/>
      <c r="G10" s="339"/>
      <c r="H10" s="340"/>
      <c r="I10" s="340"/>
      <c r="J10" s="319"/>
      <c r="K10" s="320"/>
      <c r="M10" s="440"/>
    </row>
    <row r="11" spans="1:13" ht="22.5" customHeight="1" x14ac:dyDescent="0.15">
      <c r="A11" s="434"/>
      <c r="B11" s="435"/>
      <c r="C11" s="293"/>
      <c r="D11" s="321"/>
      <c r="E11" s="318"/>
      <c r="F11" s="343"/>
      <c r="G11" s="339"/>
      <c r="H11" s="340"/>
      <c r="I11" s="340"/>
      <c r="J11" s="319"/>
      <c r="K11" s="320"/>
      <c r="M11" s="440"/>
    </row>
    <row r="12" spans="1:13" ht="22.5" customHeight="1" x14ac:dyDescent="0.15">
      <c r="A12" s="434"/>
      <c r="B12" s="435"/>
      <c r="C12" s="293"/>
      <c r="D12" s="321"/>
      <c r="E12" s="318"/>
      <c r="F12" s="340"/>
      <c r="G12" s="339"/>
      <c r="H12" s="340"/>
      <c r="I12" s="340"/>
      <c r="J12" s="319"/>
      <c r="K12" s="320"/>
      <c r="M12" s="440"/>
    </row>
    <row r="13" spans="1:13" ht="22.5" customHeight="1" x14ac:dyDescent="0.15">
      <c r="A13" s="434"/>
      <c r="B13" s="435"/>
      <c r="C13" s="293"/>
      <c r="D13" s="321"/>
      <c r="E13" s="318"/>
      <c r="F13" s="343"/>
      <c r="G13" s="339"/>
      <c r="H13" s="340"/>
      <c r="I13" s="340"/>
      <c r="J13" s="319"/>
      <c r="K13" s="320"/>
    </row>
    <row r="14" spans="1:13" ht="22.5" customHeight="1" x14ac:dyDescent="0.15">
      <c r="A14" s="434"/>
      <c r="B14" s="435"/>
      <c r="C14" s="293"/>
      <c r="D14" s="321"/>
      <c r="E14" s="318"/>
      <c r="F14" s="340"/>
      <c r="G14" s="339"/>
      <c r="H14" s="340"/>
      <c r="I14" s="340"/>
      <c r="J14" s="319"/>
      <c r="K14" s="320"/>
    </row>
    <row r="15" spans="1:13" ht="22.5" customHeight="1" x14ac:dyDescent="0.15">
      <c r="A15" s="434"/>
      <c r="B15" s="435"/>
      <c r="C15" s="293"/>
      <c r="D15" s="321"/>
      <c r="E15" s="318"/>
      <c r="F15" s="340"/>
      <c r="G15" s="339"/>
      <c r="H15" s="340"/>
      <c r="I15" s="340"/>
      <c r="J15" s="319"/>
      <c r="K15" s="320"/>
    </row>
    <row r="16" spans="1:13" ht="22.5" customHeight="1" x14ac:dyDescent="0.15">
      <c r="A16" s="434"/>
      <c r="B16" s="435"/>
      <c r="C16" s="293"/>
      <c r="D16" s="321"/>
      <c r="E16" s="318"/>
      <c r="F16" s="340"/>
      <c r="G16" s="339"/>
      <c r="H16" s="340"/>
      <c r="I16" s="340"/>
      <c r="J16" s="319"/>
      <c r="K16" s="320"/>
    </row>
    <row r="17" spans="1:15" ht="22.5" customHeight="1" x14ac:dyDescent="0.15">
      <c r="A17" s="434"/>
      <c r="B17" s="435"/>
      <c r="C17" s="293"/>
      <c r="D17" s="321"/>
      <c r="E17" s="318"/>
      <c r="F17" s="340"/>
      <c r="G17" s="339"/>
      <c r="H17" s="340"/>
      <c r="I17" s="340"/>
      <c r="J17" s="319"/>
      <c r="K17" s="320"/>
    </row>
    <row r="18" spans="1:15" ht="22.5" customHeight="1" x14ac:dyDescent="0.15">
      <c r="A18" s="434"/>
      <c r="B18" s="435"/>
      <c r="C18" s="294"/>
      <c r="D18" s="321"/>
      <c r="E18" s="318"/>
      <c r="F18" s="338"/>
      <c r="G18" s="339"/>
      <c r="H18" s="340"/>
      <c r="I18" s="343"/>
      <c r="J18" s="319"/>
      <c r="K18" s="320"/>
    </row>
    <row r="19" spans="1:15" ht="22.5" customHeight="1" x14ac:dyDescent="0.15">
      <c r="A19" s="434"/>
      <c r="B19" s="435"/>
      <c r="C19" s="294"/>
      <c r="D19" s="321"/>
      <c r="E19" s="318"/>
      <c r="F19" s="343"/>
      <c r="G19" s="339"/>
      <c r="H19" s="343"/>
      <c r="I19" s="343"/>
      <c r="J19" s="319"/>
      <c r="K19" s="320"/>
    </row>
    <row r="20" spans="1:15" ht="22.5" customHeight="1" x14ac:dyDescent="0.15">
      <c r="A20" s="434"/>
      <c r="B20" s="435"/>
      <c r="C20" s="293"/>
      <c r="D20" s="321"/>
      <c r="E20" s="318"/>
      <c r="F20" s="338"/>
      <c r="G20" s="339"/>
      <c r="H20" s="340"/>
      <c r="I20" s="340"/>
      <c r="J20" s="319"/>
      <c r="K20" s="299"/>
    </row>
    <row r="21" spans="1:15" ht="22.5" customHeight="1" x14ac:dyDescent="0.15">
      <c r="A21" s="434"/>
      <c r="B21" s="435"/>
      <c r="C21" s="294"/>
      <c r="D21" s="321"/>
      <c r="E21" s="318"/>
      <c r="F21" s="338"/>
      <c r="G21" s="339"/>
      <c r="H21" s="340"/>
      <c r="I21" s="340"/>
      <c r="J21" s="319"/>
      <c r="K21" s="299"/>
    </row>
    <row r="22" spans="1:15" ht="22.5" customHeight="1" x14ac:dyDescent="0.15">
      <c r="A22" s="434"/>
      <c r="B22" s="435"/>
      <c r="C22" s="293"/>
      <c r="D22" s="321"/>
      <c r="E22" s="318"/>
      <c r="F22" s="340"/>
      <c r="G22" s="339"/>
      <c r="H22" s="340"/>
      <c r="I22" s="343"/>
      <c r="J22" s="319"/>
      <c r="K22" s="299"/>
    </row>
    <row r="23" spans="1:15" ht="22.5" customHeight="1" x14ac:dyDescent="0.15">
      <c r="A23" s="450"/>
      <c r="B23" s="451"/>
      <c r="C23" s="294"/>
      <c r="D23" s="321"/>
      <c r="E23" s="318"/>
      <c r="F23" s="343"/>
      <c r="G23" s="339"/>
      <c r="H23" s="343"/>
      <c r="I23" s="343"/>
      <c r="J23" s="319"/>
      <c r="K23" s="320"/>
    </row>
    <row r="24" spans="1:15" ht="22.5" customHeight="1" x14ac:dyDescent="0.15">
      <c r="A24" s="434"/>
      <c r="B24" s="435"/>
      <c r="C24" s="293"/>
      <c r="D24" s="321"/>
      <c r="E24" s="318"/>
      <c r="F24" s="338"/>
      <c r="G24" s="344"/>
      <c r="H24" s="344"/>
      <c r="I24" s="343"/>
      <c r="J24" s="319"/>
      <c r="K24" s="320"/>
      <c r="M24" s="224">
        <f>SUMIF(E4:E26,"立候補準備",C4:C26)</f>
        <v>0</v>
      </c>
      <c r="N24" s="187" t="s">
        <v>32</v>
      </c>
    </row>
    <row r="25" spans="1:15" ht="22.5" customHeight="1" x14ac:dyDescent="0.15">
      <c r="A25" s="434"/>
      <c r="B25" s="435"/>
      <c r="C25" s="293"/>
      <c r="D25" s="321"/>
      <c r="E25" s="318"/>
      <c r="F25" s="338"/>
      <c r="G25" s="339"/>
      <c r="H25" s="340"/>
      <c r="I25" s="343"/>
      <c r="J25" s="319"/>
      <c r="K25" s="320"/>
      <c r="M25" s="224">
        <f>SUMIF(E4:E26,"選 挙 運 動",C4:C26)</f>
        <v>0</v>
      </c>
      <c r="N25" s="187" t="s">
        <v>127</v>
      </c>
    </row>
    <row r="26" spans="1:15" ht="22.5" customHeight="1" thickBot="1" x14ac:dyDescent="0.2">
      <c r="A26" s="434"/>
      <c r="B26" s="435"/>
      <c r="C26" s="293"/>
      <c r="D26" s="321"/>
      <c r="E26" s="318"/>
      <c r="F26" s="338"/>
      <c r="G26" s="339"/>
      <c r="H26" s="340"/>
      <c r="I26" s="343"/>
      <c r="J26" s="319"/>
      <c r="K26" s="320"/>
      <c r="M26" s="224">
        <f>SUM(M24:M25)</f>
        <v>0</v>
      </c>
      <c r="O26" s="59"/>
    </row>
    <row r="27" spans="1:15" ht="18.75" customHeight="1" thickTop="1" thickBot="1" x14ac:dyDescent="0.2">
      <c r="A27" s="444" t="s">
        <v>33</v>
      </c>
      <c r="B27" s="445"/>
      <c r="C27" s="96">
        <f>SUM(C4:C26)</f>
        <v>0</v>
      </c>
      <c r="D27" s="97"/>
      <c r="E27" s="98"/>
      <c r="F27" s="99"/>
      <c r="G27" s="100"/>
      <c r="H27" s="99"/>
      <c r="I27" s="99"/>
      <c r="J27" s="124"/>
      <c r="K27" s="194" t="s">
        <v>138</v>
      </c>
      <c r="M27" s="176" t="str">
        <f>IF(M26=C27,"OK","NG")</f>
        <v>OK</v>
      </c>
    </row>
    <row r="28" spans="1:15" ht="18.75" customHeight="1" thickBot="1" x14ac:dyDescent="0.2">
      <c r="A28" s="177" t="s">
        <v>12</v>
      </c>
      <c r="B28" s="3" t="s">
        <v>119</v>
      </c>
      <c r="C28" s="4"/>
      <c r="D28" s="2"/>
      <c r="E28" s="2"/>
      <c r="F28" s="2"/>
      <c r="G28" s="2"/>
      <c r="K28" s="167" t="s">
        <v>93</v>
      </c>
      <c r="M28" s="440" t="s">
        <v>87</v>
      </c>
    </row>
    <row r="29" spans="1:15" ht="15" customHeight="1" x14ac:dyDescent="0.15">
      <c r="A29" s="422" t="s">
        <v>0</v>
      </c>
      <c r="B29" s="423"/>
      <c r="C29" s="426" t="s">
        <v>31</v>
      </c>
      <c r="D29" s="423"/>
      <c r="E29" s="423" t="s">
        <v>13</v>
      </c>
      <c r="F29" s="446" t="s">
        <v>4</v>
      </c>
      <c r="G29" s="423" t="s">
        <v>14</v>
      </c>
      <c r="H29" s="423"/>
      <c r="I29" s="423"/>
      <c r="J29" s="448" t="s">
        <v>115</v>
      </c>
      <c r="K29" s="428" t="s">
        <v>10</v>
      </c>
      <c r="M29" s="440"/>
    </row>
    <row r="30" spans="1:15" ht="15" customHeight="1" x14ac:dyDescent="0.15">
      <c r="A30" s="424"/>
      <c r="B30" s="425"/>
      <c r="C30" s="425"/>
      <c r="D30" s="425"/>
      <c r="E30" s="425"/>
      <c r="F30" s="447"/>
      <c r="G30" s="197" t="s">
        <v>63</v>
      </c>
      <c r="H30" s="197" t="s">
        <v>1</v>
      </c>
      <c r="I30" s="195" t="s">
        <v>64</v>
      </c>
      <c r="J30" s="449"/>
      <c r="K30" s="429"/>
      <c r="M30" s="440"/>
    </row>
    <row r="31" spans="1:15" ht="22.5" customHeight="1" x14ac:dyDescent="0.15">
      <c r="A31" s="419"/>
      <c r="B31" s="420"/>
      <c r="C31" s="9"/>
      <c r="D31" s="93" t="s">
        <v>124</v>
      </c>
      <c r="E31" s="140"/>
      <c r="F31" s="24"/>
      <c r="G31" s="25"/>
      <c r="H31" s="26"/>
      <c r="I31" s="26"/>
      <c r="J31" s="117"/>
      <c r="K31" s="118"/>
      <c r="M31" s="440"/>
    </row>
    <row r="32" spans="1:15" ht="22.5" customHeight="1" x14ac:dyDescent="0.15">
      <c r="A32" s="419"/>
      <c r="B32" s="420"/>
      <c r="C32" s="10"/>
      <c r="D32" s="13"/>
      <c r="E32" s="140"/>
      <c r="F32" s="28"/>
      <c r="G32" s="25"/>
      <c r="H32" s="26"/>
      <c r="I32" s="26"/>
      <c r="J32" s="119"/>
      <c r="K32" s="120"/>
      <c r="M32" s="440"/>
    </row>
    <row r="33" spans="1:13" ht="22.5" customHeight="1" x14ac:dyDescent="0.15">
      <c r="A33" s="419"/>
      <c r="B33" s="420"/>
      <c r="C33" s="9"/>
      <c r="D33" s="13"/>
      <c r="E33" s="140"/>
      <c r="F33" s="24"/>
      <c r="G33" s="25"/>
      <c r="H33" s="26"/>
      <c r="I33" s="26"/>
      <c r="J33" s="119"/>
      <c r="K33" s="120"/>
      <c r="M33" s="440"/>
    </row>
    <row r="34" spans="1:13" ht="22.5" customHeight="1" x14ac:dyDescent="0.15">
      <c r="A34" s="419"/>
      <c r="B34" s="420"/>
      <c r="C34" s="9"/>
      <c r="D34" s="13"/>
      <c r="E34" s="140"/>
      <c r="F34" s="28"/>
      <c r="G34" s="25"/>
      <c r="H34" s="26"/>
      <c r="I34" s="26"/>
      <c r="J34" s="119"/>
      <c r="K34" s="120"/>
      <c r="M34" s="440"/>
    </row>
    <row r="35" spans="1:13" ht="22.5" customHeight="1" x14ac:dyDescent="0.15">
      <c r="A35" s="419"/>
      <c r="B35" s="420"/>
      <c r="C35" s="9"/>
      <c r="D35" s="53"/>
      <c r="E35" s="140"/>
      <c r="F35" s="54"/>
      <c r="G35" s="25"/>
      <c r="H35" s="26"/>
      <c r="I35" s="26"/>
      <c r="J35" s="119"/>
      <c r="K35" s="120"/>
      <c r="M35" s="440"/>
    </row>
    <row r="36" spans="1:13" ht="22.5" customHeight="1" x14ac:dyDescent="0.15">
      <c r="A36" s="419"/>
      <c r="B36" s="420"/>
      <c r="C36" s="9"/>
      <c r="D36" s="53"/>
      <c r="E36" s="140"/>
      <c r="F36" s="54"/>
      <c r="G36" s="25"/>
      <c r="H36" s="26"/>
      <c r="I36" s="26"/>
      <c r="J36" s="119"/>
      <c r="K36" s="120"/>
      <c r="M36" s="440"/>
    </row>
    <row r="37" spans="1:13" ht="22.5" customHeight="1" x14ac:dyDescent="0.15">
      <c r="A37" s="419"/>
      <c r="B37" s="420"/>
      <c r="C37" s="9"/>
      <c r="D37" s="13"/>
      <c r="E37" s="140"/>
      <c r="F37" s="29"/>
      <c r="G37" s="25"/>
      <c r="H37" s="26"/>
      <c r="I37" s="26"/>
      <c r="J37" s="119"/>
      <c r="K37" s="120"/>
      <c r="M37" s="440"/>
    </row>
    <row r="38" spans="1:13" ht="22.5" customHeight="1" x14ac:dyDescent="0.15">
      <c r="A38" s="419"/>
      <c r="B38" s="420"/>
      <c r="C38" s="9"/>
      <c r="D38" s="13"/>
      <c r="E38" s="140"/>
      <c r="F38" s="26"/>
      <c r="G38" s="25"/>
      <c r="H38" s="26"/>
      <c r="I38" s="26"/>
      <c r="J38" s="119"/>
      <c r="K38" s="120"/>
      <c r="M38" s="440"/>
    </row>
    <row r="39" spans="1:13" ht="22.5" customHeight="1" x14ac:dyDescent="0.15">
      <c r="A39" s="419"/>
      <c r="B39" s="420"/>
      <c r="C39" s="9"/>
      <c r="D39" s="13"/>
      <c r="E39" s="140"/>
      <c r="F39" s="29"/>
      <c r="G39" s="25"/>
      <c r="H39" s="26"/>
      <c r="I39" s="26"/>
      <c r="J39" s="119"/>
      <c r="K39" s="120"/>
    </row>
    <row r="40" spans="1:13" ht="22.5" customHeight="1" x14ac:dyDescent="0.15">
      <c r="A40" s="419"/>
      <c r="B40" s="420"/>
      <c r="C40" s="9"/>
      <c r="D40" s="13"/>
      <c r="E40" s="140"/>
      <c r="F40" s="26"/>
      <c r="G40" s="25"/>
      <c r="H40" s="26"/>
      <c r="I40" s="26"/>
      <c r="J40" s="119"/>
      <c r="K40" s="120"/>
    </row>
    <row r="41" spans="1:13" ht="22.5" customHeight="1" x14ac:dyDescent="0.15">
      <c r="A41" s="419"/>
      <c r="B41" s="420"/>
      <c r="C41" s="9"/>
      <c r="D41" s="13"/>
      <c r="E41" s="140"/>
      <c r="F41" s="26"/>
      <c r="G41" s="25"/>
      <c r="H41" s="26"/>
      <c r="I41" s="26"/>
      <c r="J41" s="119"/>
      <c r="K41" s="120"/>
    </row>
    <row r="42" spans="1:13" ht="22.5" customHeight="1" x14ac:dyDescent="0.15">
      <c r="A42" s="419"/>
      <c r="B42" s="420"/>
      <c r="C42" s="9"/>
      <c r="D42" s="13"/>
      <c r="E42" s="140"/>
      <c r="F42" s="26"/>
      <c r="G42" s="25"/>
      <c r="H42" s="26"/>
      <c r="I42" s="26"/>
      <c r="J42" s="119"/>
      <c r="K42" s="120"/>
    </row>
    <row r="43" spans="1:13" ht="22.5" customHeight="1" x14ac:dyDescent="0.15">
      <c r="A43" s="419"/>
      <c r="B43" s="420"/>
      <c r="C43" s="9"/>
      <c r="D43" s="13"/>
      <c r="E43" s="140"/>
      <c r="F43" s="26"/>
      <c r="G43" s="25"/>
      <c r="H43" s="26"/>
      <c r="I43" s="26"/>
      <c r="J43" s="119"/>
      <c r="K43" s="120"/>
    </row>
    <row r="44" spans="1:13" ht="22.5" customHeight="1" x14ac:dyDescent="0.15">
      <c r="A44" s="419"/>
      <c r="B44" s="420"/>
      <c r="C44" s="10"/>
      <c r="D44" s="13"/>
      <c r="E44" s="140"/>
      <c r="F44" s="24"/>
      <c r="G44" s="25"/>
      <c r="H44" s="26"/>
      <c r="I44" s="29"/>
      <c r="J44" s="119"/>
      <c r="K44" s="120"/>
    </row>
    <row r="45" spans="1:13" ht="22.5" customHeight="1" x14ac:dyDescent="0.15">
      <c r="A45" s="419"/>
      <c r="B45" s="420"/>
      <c r="C45" s="10"/>
      <c r="D45" s="13"/>
      <c r="E45" s="140"/>
      <c r="F45" s="29"/>
      <c r="G45" s="25"/>
      <c r="H45" s="29"/>
      <c r="I45" s="29"/>
      <c r="J45" s="119"/>
      <c r="K45" s="120"/>
    </row>
    <row r="46" spans="1:13" ht="22.5" customHeight="1" x14ac:dyDescent="0.15">
      <c r="A46" s="419"/>
      <c r="B46" s="420"/>
      <c r="C46" s="9"/>
      <c r="D46" s="13"/>
      <c r="E46" s="140"/>
      <c r="F46" s="24"/>
      <c r="G46" s="25"/>
      <c r="H46" s="26"/>
      <c r="I46" s="26"/>
      <c r="J46" s="119"/>
      <c r="K46" s="123"/>
    </row>
    <row r="47" spans="1:13" ht="22.5" customHeight="1" x14ac:dyDescent="0.15">
      <c r="A47" s="419"/>
      <c r="B47" s="420"/>
      <c r="C47" s="9"/>
      <c r="D47" s="13"/>
      <c r="E47" s="140"/>
      <c r="F47" s="24"/>
      <c r="G47" s="25"/>
      <c r="H47" s="26"/>
      <c r="I47" s="26"/>
      <c r="J47" s="119"/>
      <c r="K47" s="123"/>
    </row>
    <row r="48" spans="1:13" ht="22.5" customHeight="1" x14ac:dyDescent="0.15">
      <c r="A48" s="419"/>
      <c r="B48" s="420"/>
      <c r="C48" s="10"/>
      <c r="D48" s="13"/>
      <c r="E48" s="140"/>
      <c r="F48" s="24"/>
      <c r="G48" s="25"/>
      <c r="H48" s="26"/>
      <c r="I48" s="26"/>
      <c r="J48" s="119"/>
      <c r="K48" s="123"/>
    </row>
    <row r="49" spans="1:13" ht="22.5" customHeight="1" x14ac:dyDescent="0.15">
      <c r="A49" s="419"/>
      <c r="B49" s="420"/>
      <c r="C49" s="9"/>
      <c r="D49" s="13"/>
      <c r="E49" s="140"/>
      <c r="F49" s="26"/>
      <c r="G49" s="25"/>
      <c r="H49" s="26"/>
      <c r="I49" s="29"/>
      <c r="J49" s="119"/>
      <c r="K49" s="123"/>
    </row>
    <row r="50" spans="1:13" ht="22.5" customHeight="1" x14ac:dyDescent="0.15">
      <c r="A50" s="452"/>
      <c r="B50" s="453"/>
      <c r="C50" s="10"/>
      <c r="D50" s="13"/>
      <c r="E50" s="140"/>
      <c r="F50" s="29"/>
      <c r="G50" s="25"/>
      <c r="H50" s="29"/>
      <c r="I50" s="29"/>
      <c r="J50" s="119"/>
      <c r="K50" s="120"/>
    </row>
    <row r="51" spans="1:13" ht="22.5" customHeight="1" x14ac:dyDescent="0.15">
      <c r="A51" s="419"/>
      <c r="B51" s="420"/>
      <c r="C51" s="9"/>
      <c r="D51" s="13"/>
      <c r="E51" s="140"/>
      <c r="F51" s="24"/>
      <c r="G51" s="31"/>
      <c r="H51" s="31"/>
      <c r="I51" s="29"/>
      <c r="J51" s="119"/>
      <c r="K51" s="120"/>
      <c r="M51" s="224">
        <f>SUMIF(E31:E53,"立候補準備",C31:C53)</f>
        <v>0</v>
      </c>
    </row>
    <row r="52" spans="1:13" ht="22.5" customHeight="1" x14ac:dyDescent="0.15">
      <c r="A52" s="419"/>
      <c r="B52" s="420"/>
      <c r="C52" s="9"/>
      <c r="D52" s="13"/>
      <c r="E52" s="140"/>
      <c r="F52" s="24"/>
      <c r="G52" s="25"/>
      <c r="H52" s="26"/>
      <c r="I52" s="29"/>
      <c r="J52" s="119"/>
      <c r="K52" s="120"/>
      <c r="M52" s="224">
        <f>SUMIF(E31:E53,"選 挙 運 動",C31:C53)</f>
        <v>0</v>
      </c>
    </row>
    <row r="53" spans="1:13" ht="22.5" customHeight="1" thickBot="1" x14ac:dyDescent="0.2">
      <c r="A53" s="419"/>
      <c r="B53" s="420"/>
      <c r="C53" s="9"/>
      <c r="D53" s="13"/>
      <c r="E53" s="140"/>
      <c r="F53" s="24"/>
      <c r="G53" s="25"/>
      <c r="H53" s="26"/>
      <c r="I53" s="29"/>
      <c r="J53" s="119"/>
      <c r="K53" s="120"/>
      <c r="M53" s="224">
        <f>SUM(M51:M52)</f>
        <v>0</v>
      </c>
    </row>
    <row r="54" spans="1:13" ht="18.75" customHeight="1" thickTop="1" thickBot="1" x14ac:dyDescent="0.2">
      <c r="A54" s="444" t="s">
        <v>33</v>
      </c>
      <c r="B54" s="445"/>
      <c r="C54" s="96">
        <f>SUM(C31:C53)</f>
        <v>0</v>
      </c>
      <c r="D54" s="97"/>
      <c r="E54" s="98"/>
      <c r="F54" s="99"/>
      <c r="G54" s="100"/>
      <c r="H54" s="99"/>
      <c r="I54" s="99"/>
      <c r="J54" s="124"/>
      <c r="K54" s="194" t="s">
        <v>138</v>
      </c>
      <c r="M54" s="176" t="str">
        <f>IF(M53=C54+C42,"OK","NG")</f>
        <v>OK</v>
      </c>
    </row>
    <row r="55" spans="1:13" ht="18.75" customHeight="1" thickBot="1" x14ac:dyDescent="0.2">
      <c r="A55" s="177" t="s">
        <v>12</v>
      </c>
      <c r="B55" s="3" t="s">
        <v>119</v>
      </c>
      <c r="C55" s="4"/>
      <c r="D55" s="2"/>
      <c r="E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115</v>
      </c>
      <c r="K56" s="428" t="s">
        <v>10</v>
      </c>
      <c r="M56" s="440"/>
    </row>
    <row r="57" spans="1:13" ht="15" customHeight="1" x14ac:dyDescent="0.15">
      <c r="A57" s="424"/>
      <c r="B57" s="425"/>
      <c r="C57" s="425"/>
      <c r="D57" s="425"/>
      <c r="E57" s="425"/>
      <c r="F57" s="447"/>
      <c r="G57" s="197" t="s">
        <v>63</v>
      </c>
      <c r="H57" s="197" t="s">
        <v>1</v>
      </c>
      <c r="I57" s="195" t="s">
        <v>64</v>
      </c>
      <c r="J57" s="449"/>
      <c r="K57" s="429"/>
      <c r="M57" s="440"/>
    </row>
    <row r="58" spans="1:13" ht="22.5" customHeight="1" x14ac:dyDescent="0.15">
      <c r="A58" s="419"/>
      <c r="B58" s="420"/>
      <c r="C58" s="9"/>
      <c r="D58" s="93" t="s">
        <v>124</v>
      </c>
      <c r="E58" s="140"/>
      <c r="F58" s="24"/>
      <c r="G58" s="25"/>
      <c r="H58" s="26"/>
      <c r="I58" s="26"/>
      <c r="J58" s="117"/>
      <c r="K58" s="118"/>
      <c r="M58" s="440"/>
    </row>
    <row r="59" spans="1:13" ht="22.5" customHeight="1" x14ac:dyDescent="0.15">
      <c r="A59" s="419"/>
      <c r="B59" s="420"/>
      <c r="C59" s="10"/>
      <c r="D59" s="13"/>
      <c r="E59" s="140"/>
      <c r="F59" s="28"/>
      <c r="G59" s="25"/>
      <c r="H59" s="26"/>
      <c r="I59" s="26"/>
      <c r="J59" s="119"/>
      <c r="K59" s="120"/>
      <c r="M59" s="440"/>
    </row>
    <row r="60" spans="1:13" ht="22.5" customHeight="1" x14ac:dyDescent="0.15">
      <c r="A60" s="419"/>
      <c r="B60" s="420"/>
      <c r="C60" s="9"/>
      <c r="D60" s="13"/>
      <c r="E60" s="140"/>
      <c r="F60" s="24"/>
      <c r="G60" s="25"/>
      <c r="H60" s="26"/>
      <c r="I60" s="26"/>
      <c r="J60" s="119"/>
      <c r="K60" s="120"/>
      <c r="M60" s="440"/>
    </row>
    <row r="61" spans="1:13" ht="22.5" customHeight="1" x14ac:dyDescent="0.15">
      <c r="A61" s="419"/>
      <c r="B61" s="420"/>
      <c r="C61" s="9"/>
      <c r="D61" s="13"/>
      <c r="E61" s="140"/>
      <c r="F61" s="28"/>
      <c r="G61" s="25"/>
      <c r="H61" s="26"/>
      <c r="I61" s="26"/>
      <c r="J61" s="119"/>
      <c r="K61" s="120"/>
      <c r="M61" s="440"/>
    </row>
    <row r="62" spans="1:13" ht="22.5" customHeight="1" x14ac:dyDescent="0.15">
      <c r="A62" s="419"/>
      <c r="B62" s="420"/>
      <c r="C62" s="9"/>
      <c r="D62" s="53"/>
      <c r="E62" s="140"/>
      <c r="F62" s="54"/>
      <c r="G62" s="25"/>
      <c r="H62" s="26"/>
      <c r="I62" s="26"/>
      <c r="J62" s="119"/>
      <c r="K62" s="120"/>
      <c r="M62" s="440"/>
    </row>
    <row r="63" spans="1:13" ht="22.5" customHeight="1" x14ac:dyDescent="0.15">
      <c r="A63" s="419"/>
      <c r="B63" s="420"/>
      <c r="C63" s="9"/>
      <c r="D63" s="53"/>
      <c r="E63" s="140"/>
      <c r="F63" s="54"/>
      <c r="G63" s="25"/>
      <c r="H63" s="26"/>
      <c r="I63" s="26"/>
      <c r="J63" s="119"/>
      <c r="K63" s="120"/>
      <c r="M63" s="440"/>
    </row>
    <row r="64" spans="1:13" ht="22.5" customHeight="1" x14ac:dyDescent="0.15">
      <c r="A64" s="419"/>
      <c r="B64" s="420"/>
      <c r="C64" s="9"/>
      <c r="D64" s="13"/>
      <c r="E64" s="140"/>
      <c r="F64" s="29"/>
      <c r="G64" s="25"/>
      <c r="H64" s="26"/>
      <c r="I64" s="26"/>
      <c r="J64" s="119"/>
      <c r="K64" s="120"/>
      <c r="M64" s="440"/>
    </row>
    <row r="65" spans="1:13" ht="22.5" customHeight="1" x14ac:dyDescent="0.15">
      <c r="A65" s="419"/>
      <c r="B65" s="420"/>
      <c r="C65" s="9"/>
      <c r="D65" s="13"/>
      <c r="E65" s="140"/>
      <c r="F65" s="26"/>
      <c r="G65" s="25"/>
      <c r="H65" s="26"/>
      <c r="I65" s="26"/>
      <c r="J65" s="119"/>
      <c r="K65" s="120"/>
      <c r="M65" s="440"/>
    </row>
    <row r="66" spans="1:13" ht="22.5" customHeight="1" x14ac:dyDescent="0.15">
      <c r="A66" s="419"/>
      <c r="B66" s="420"/>
      <c r="C66" s="9"/>
      <c r="D66" s="13"/>
      <c r="E66" s="140"/>
      <c r="F66" s="29"/>
      <c r="G66" s="25"/>
      <c r="H66" s="26"/>
      <c r="I66" s="26"/>
      <c r="J66" s="119"/>
      <c r="K66" s="120"/>
    </row>
    <row r="67" spans="1:13" ht="22.5" customHeight="1" x14ac:dyDescent="0.15">
      <c r="A67" s="419"/>
      <c r="B67" s="420"/>
      <c r="C67" s="9"/>
      <c r="D67" s="13"/>
      <c r="E67" s="140"/>
      <c r="F67" s="26"/>
      <c r="G67" s="25"/>
      <c r="H67" s="26"/>
      <c r="I67" s="26"/>
      <c r="J67" s="119"/>
      <c r="K67" s="120"/>
    </row>
    <row r="68" spans="1:13" ht="22.5" customHeight="1" x14ac:dyDescent="0.15">
      <c r="A68" s="419"/>
      <c r="B68" s="420"/>
      <c r="C68" s="9"/>
      <c r="D68" s="13"/>
      <c r="E68" s="140"/>
      <c r="F68" s="26"/>
      <c r="G68" s="25"/>
      <c r="H68" s="26"/>
      <c r="I68" s="26"/>
      <c r="J68" s="119"/>
      <c r="K68" s="120"/>
    </row>
    <row r="69" spans="1:13" ht="22.5" customHeight="1" x14ac:dyDescent="0.15">
      <c r="A69" s="419"/>
      <c r="B69" s="420"/>
      <c r="C69" s="9"/>
      <c r="D69" s="13"/>
      <c r="E69" s="140"/>
      <c r="F69" s="26"/>
      <c r="G69" s="25"/>
      <c r="H69" s="26"/>
      <c r="I69" s="26"/>
      <c r="J69" s="119"/>
      <c r="K69" s="120"/>
    </row>
    <row r="70" spans="1:13" ht="22.5" customHeight="1" x14ac:dyDescent="0.15">
      <c r="A70" s="419"/>
      <c r="B70" s="420"/>
      <c r="C70" s="9"/>
      <c r="D70" s="13"/>
      <c r="E70" s="140"/>
      <c r="F70" s="26"/>
      <c r="G70" s="25"/>
      <c r="H70" s="26"/>
      <c r="I70" s="26"/>
      <c r="J70" s="119"/>
      <c r="K70" s="120"/>
    </row>
    <row r="71" spans="1:13" ht="22.5" customHeight="1" x14ac:dyDescent="0.15">
      <c r="A71" s="419"/>
      <c r="B71" s="420"/>
      <c r="C71" s="10"/>
      <c r="D71" s="13"/>
      <c r="E71" s="140"/>
      <c r="F71" s="24"/>
      <c r="G71" s="25"/>
      <c r="H71" s="26"/>
      <c r="I71" s="29"/>
      <c r="J71" s="119"/>
      <c r="K71" s="120"/>
    </row>
    <row r="72" spans="1:13" ht="22.5" customHeight="1" x14ac:dyDescent="0.15">
      <c r="A72" s="419"/>
      <c r="B72" s="420"/>
      <c r="C72" s="10"/>
      <c r="D72" s="13"/>
      <c r="E72" s="140"/>
      <c r="F72" s="29"/>
      <c r="G72" s="25"/>
      <c r="H72" s="29"/>
      <c r="I72" s="29"/>
      <c r="J72" s="119"/>
      <c r="K72" s="120"/>
    </row>
    <row r="73" spans="1:13" ht="22.5" customHeight="1" x14ac:dyDescent="0.15">
      <c r="A73" s="419"/>
      <c r="B73" s="420"/>
      <c r="C73" s="9"/>
      <c r="D73" s="13"/>
      <c r="E73" s="140"/>
      <c r="F73" s="24"/>
      <c r="G73" s="25"/>
      <c r="H73" s="26"/>
      <c r="I73" s="26"/>
      <c r="J73" s="119"/>
      <c r="K73" s="123"/>
    </row>
    <row r="74" spans="1:13" ht="22.5" customHeight="1" x14ac:dyDescent="0.15">
      <c r="A74" s="419"/>
      <c r="B74" s="420"/>
      <c r="C74" s="10"/>
      <c r="D74" s="13"/>
      <c r="E74" s="140"/>
      <c r="F74" s="24"/>
      <c r="G74" s="25"/>
      <c r="H74" s="26"/>
      <c r="I74" s="26"/>
      <c r="J74" s="119"/>
      <c r="K74" s="123"/>
    </row>
    <row r="75" spans="1:13" ht="22.5" customHeight="1" x14ac:dyDescent="0.15">
      <c r="A75" s="419"/>
      <c r="B75" s="420"/>
      <c r="C75" s="10"/>
      <c r="D75" s="13"/>
      <c r="E75" s="140"/>
      <c r="F75" s="24"/>
      <c r="G75" s="25"/>
      <c r="H75" s="26"/>
      <c r="I75" s="26"/>
      <c r="J75" s="119"/>
      <c r="K75" s="123"/>
    </row>
    <row r="76" spans="1:13" ht="22.5" customHeight="1" x14ac:dyDescent="0.15">
      <c r="A76" s="419"/>
      <c r="B76" s="420"/>
      <c r="C76" s="9"/>
      <c r="D76" s="13"/>
      <c r="E76" s="140"/>
      <c r="F76" s="26"/>
      <c r="G76" s="25"/>
      <c r="H76" s="26"/>
      <c r="I76" s="29"/>
      <c r="J76" s="119"/>
      <c r="K76" s="123"/>
    </row>
    <row r="77" spans="1:13" ht="22.5" customHeight="1" x14ac:dyDescent="0.15">
      <c r="A77" s="452"/>
      <c r="B77" s="453"/>
      <c r="C77" s="10"/>
      <c r="D77" s="13"/>
      <c r="E77" s="140"/>
      <c r="F77" s="29"/>
      <c r="G77" s="25"/>
      <c r="H77" s="29"/>
      <c r="I77" s="29"/>
      <c r="J77" s="119"/>
      <c r="K77" s="120"/>
    </row>
    <row r="78" spans="1:13" ht="22.5" customHeight="1" x14ac:dyDescent="0.15">
      <c r="A78" s="419"/>
      <c r="B78" s="420"/>
      <c r="C78" s="9"/>
      <c r="D78" s="13"/>
      <c r="E78" s="140"/>
      <c r="F78" s="24"/>
      <c r="G78" s="31"/>
      <c r="H78" s="31"/>
      <c r="I78" s="29"/>
      <c r="J78" s="119"/>
      <c r="K78" s="120"/>
      <c r="M78" s="224">
        <f>SUMIF(E58:E80,"立候補準備",C58:C80)</f>
        <v>0</v>
      </c>
    </row>
    <row r="79" spans="1:13" ht="22.5" customHeight="1" x14ac:dyDescent="0.15">
      <c r="A79" s="419"/>
      <c r="B79" s="420"/>
      <c r="C79" s="9"/>
      <c r="D79" s="13"/>
      <c r="E79" s="140"/>
      <c r="F79" s="24"/>
      <c r="G79" s="25"/>
      <c r="H79" s="26"/>
      <c r="I79" s="29"/>
      <c r="J79" s="119"/>
      <c r="K79" s="120"/>
      <c r="M79" s="224">
        <f>SUMIF(E58:E80,"選 挙 運 動",C58:C80)</f>
        <v>0</v>
      </c>
    </row>
    <row r="80" spans="1:13" ht="22.5" customHeight="1" thickBot="1" x14ac:dyDescent="0.2">
      <c r="A80" s="419"/>
      <c r="B80" s="420"/>
      <c r="C80" s="9"/>
      <c r="D80" s="13"/>
      <c r="E80" s="140"/>
      <c r="F80" s="24"/>
      <c r="G80" s="25"/>
      <c r="H80" s="26"/>
      <c r="I80" s="29"/>
      <c r="J80" s="119"/>
      <c r="K80" s="120"/>
      <c r="M80" s="224">
        <f>SUM(M78:M79)</f>
        <v>0</v>
      </c>
    </row>
    <row r="81" spans="1:13" ht="18.75" customHeight="1" thickTop="1" thickBot="1" x14ac:dyDescent="0.2">
      <c r="A81" s="444" t="s">
        <v>33</v>
      </c>
      <c r="B81" s="445"/>
      <c r="C81" s="96">
        <f>SUM(C58:C80)</f>
        <v>0</v>
      </c>
      <c r="D81" s="97"/>
      <c r="E81" s="98"/>
      <c r="F81" s="99"/>
      <c r="G81" s="100"/>
      <c r="H81" s="99"/>
      <c r="I81" s="99"/>
      <c r="J81" s="124"/>
      <c r="K81" s="194" t="s">
        <v>113</v>
      </c>
      <c r="M81" s="176" t="str">
        <f>IF(M80=C81+C69,"OK","NG")</f>
        <v>OK</v>
      </c>
    </row>
    <row r="82" spans="1:13" ht="18.75" customHeight="1" thickBot="1" x14ac:dyDescent="0.2">
      <c r="A82" s="177" t="s">
        <v>12</v>
      </c>
      <c r="B82" s="3" t="s">
        <v>119</v>
      </c>
      <c r="C82" s="4"/>
      <c r="D82" s="2"/>
      <c r="E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115</v>
      </c>
      <c r="K83" s="428" t="s">
        <v>10</v>
      </c>
      <c r="M83" s="440"/>
    </row>
    <row r="84" spans="1:13" ht="15" customHeight="1" x14ac:dyDescent="0.15">
      <c r="A84" s="424"/>
      <c r="B84" s="425"/>
      <c r="C84" s="425"/>
      <c r="D84" s="425"/>
      <c r="E84" s="425"/>
      <c r="F84" s="447"/>
      <c r="G84" s="197" t="s">
        <v>63</v>
      </c>
      <c r="H84" s="197" t="s">
        <v>1</v>
      </c>
      <c r="I84" s="195" t="s">
        <v>64</v>
      </c>
      <c r="J84" s="449"/>
      <c r="K84" s="429"/>
      <c r="M84" s="440"/>
    </row>
    <row r="85" spans="1:13" ht="22.5" customHeight="1" x14ac:dyDescent="0.15">
      <c r="A85" s="419"/>
      <c r="B85" s="420"/>
      <c r="C85" s="9"/>
      <c r="D85" s="93" t="s">
        <v>124</v>
      </c>
      <c r="E85" s="140"/>
      <c r="F85" s="24"/>
      <c r="G85" s="25"/>
      <c r="H85" s="26"/>
      <c r="I85" s="26"/>
      <c r="J85" s="117"/>
      <c r="K85" s="118"/>
      <c r="M85" s="440"/>
    </row>
    <row r="86" spans="1:13" ht="22.5" customHeight="1" x14ac:dyDescent="0.15">
      <c r="A86" s="419"/>
      <c r="B86" s="420"/>
      <c r="C86" s="10"/>
      <c r="D86" s="13"/>
      <c r="E86" s="140"/>
      <c r="F86" s="28"/>
      <c r="G86" s="25"/>
      <c r="H86" s="26"/>
      <c r="I86" s="26"/>
      <c r="J86" s="119"/>
      <c r="K86" s="120"/>
      <c r="M86" s="440"/>
    </row>
    <row r="87" spans="1:13" ht="22.5" customHeight="1" x14ac:dyDescent="0.15">
      <c r="A87" s="419"/>
      <c r="B87" s="420"/>
      <c r="C87" s="9"/>
      <c r="D87" s="13"/>
      <c r="E87" s="140"/>
      <c r="F87" s="24"/>
      <c r="G87" s="25"/>
      <c r="H87" s="26"/>
      <c r="I87" s="26"/>
      <c r="J87" s="119"/>
      <c r="K87" s="120"/>
      <c r="M87" s="440"/>
    </row>
    <row r="88" spans="1:13" ht="22.5" customHeight="1" x14ac:dyDescent="0.15">
      <c r="A88" s="419"/>
      <c r="B88" s="420"/>
      <c r="C88" s="9"/>
      <c r="D88" s="13"/>
      <c r="E88" s="140"/>
      <c r="F88" s="28"/>
      <c r="G88" s="25"/>
      <c r="H88" s="26"/>
      <c r="I88" s="26"/>
      <c r="J88" s="119"/>
      <c r="K88" s="120"/>
      <c r="M88" s="440"/>
    </row>
    <row r="89" spans="1:13" ht="22.5" customHeight="1" x14ac:dyDescent="0.15">
      <c r="A89" s="419"/>
      <c r="B89" s="420"/>
      <c r="C89" s="9"/>
      <c r="D89" s="53"/>
      <c r="E89" s="140"/>
      <c r="F89" s="54"/>
      <c r="G89" s="25"/>
      <c r="H89" s="26"/>
      <c r="I89" s="26"/>
      <c r="J89" s="119"/>
      <c r="K89" s="120"/>
      <c r="M89" s="440"/>
    </row>
    <row r="90" spans="1:13" ht="22.5" customHeight="1" x14ac:dyDescent="0.15">
      <c r="A90" s="419"/>
      <c r="B90" s="420"/>
      <c r="C90" s="9"/>
      <c r="D90" s="53"/>
      <c r="E90" s="140"/>
      <c r="F90" s="54"/>
      <c r="G90" s="25"/>
      <c r="H90" s="26"/>
      <c r="I90" s="26"/>
      <c r="J90" s="119"/>
      <c r="K90" s="120"/>
      <c r="M90" s="440"/>
    </row>
    <row r="91" spans="1:13" ht="22.5" customHeight="1" x14ac:dyDescent="0.15">
      <c r="A91" s="419"/>
      <c r="B91" s="420"/>
      <c r="C91" s="9"/>
      <c r="D91" s="13"/>
      <c r="E91" s="140"/>
      <c r="F91" s="29"/>
      <c r="G91" s="25"/>
      <c r="H91" s="26"/>
      <c r="I91" s="26"/>
      <c r="J91" s="119"/>
      <c r="K91" s="120"/>
      <c r="M91" s="440"/>
    </row>
    <row r="92" spans="1:13" ht="22.5" customHeight="1" x14ac:dyDescent="0.15">
      <c r="A92" s="419"/>
      <c r="B92" s="420"/>
      <c r="C92" s="9"/>
      <c r="D92" s="13"/>
      <c r="E92" s="140"/>
      <c r="F92" s="26"/>
      <c r="G92" s="25"/>
      <c r="H92" s="26"/>
      <c r="I92" s="26"/>
      <c r="J92" s="119"/>
      <c r="K92" s="120"/>
      <c r="M92" s="440"/>
    </row>
    <row r="93" spans="1:13" ht="22.5" customHeight="1" x14ac:dyDescent="0.15">
      <c r="A93" s="419"/>
      <c r="B93" s="420"/>
      <c r="C93" s="9"/>
      <c r="D93" s="13"/>
      <c r="E93" s="140"/>
      <c r="F93" s="29"/>
      <c r="G93" s="25"/>
      <c r="H93" s="26"/>
      <c r="I93" s="26"/>
      <c r="J93" s="119"/>
      <c r="K93" s="120"/>
    </row>
    <row r="94" spans="1:13" ht="22.5" customHeight="1" x14ac:dyDescent="0.15">
      <c r="A94" s="419"/>
      <c r="B94" s="420"/>
      <c r="C94" s="9"/>
      <c r="D94" s="13"/>
      <c r="E94" s="140"/>
      <c r="F94" s="26"/>
      <c r="G94" s="25"/>
      <c r="H94" s="26"/>
      <c r="I94" s="26"/>
      <c r="J94" s="119"/>
      <c r="K94" s="120"/>
    </row>
    <row r="95" spans="1:13" ht="22.5" customHeight="1" x14ac:dyDescent="0.15">
      <c r="A95" s="419"/>
      <c r="B95" s="420"/>
      <c r="C95" s="9"/>
      <c r="D95" s="13"/>
      <c r="E95" s="140"/>
      <c r="F95" s="26"/>
      <c r="G95" s="25"/>
      <c r="H95" s="26"/>
      <c r="I95" s="26"/>
      <c r="J95" s="119"/>
      <c r="K95" s="120"/>
    </row>
    <row r="96" spans="1:13" ht="22.5" customHeight="1" x14ac:dyDescent="0.15">
      <c r="A96" s="419"/>
      <c r="B96" s="420"/>
      <c r="C96" s="9"/>
      <c r="D96" s="13"/>
      <c r="E96" s="140"/>
      <c r="F96" s="26"/>
      <c r="G96" s="25"/>
      <c r="H96" s="26"/>
      <c r="I96" s="26"/>
      <c r="J96" s="119"/>
      <c r="K96" s="120"/>
    </row>
    <row r="97" spans="1:13" ht="22.5" customHeight="1" x14ac:dyDescent="0.15">
      <c r="A97" s="419"/>
      <c r="B97" s="420"/>
      <c r="C97" s="9"/>
      <c r="D97" s="13"/>
      <c r="E97" s="140"/>
      <c r="F97" s="26"/>
      <c r="G97" s="25"/>
      <c r="H97" s="26"/>
      <c r="I97" s="26"/>
      <c r="J97" s="119"/>
      <c r="K97" s="120"/>
    </row>
    <row r="98" spans="1:13" ht="22.5" customHeight="1" x14ac:dyDescent="0.15">
      <c r="A98" s="419"/>
      <c r="B98" s="420"/>
      <c r="C98" s="10"/>
      <c r="D98" s="13"/>
      <c r="E98" s="140"/>
      <c r="F98" s="24"/>
      <c r="G98" s="25"/>
      <c r="H98" s="26"/>
      <c r="I98" s="29"/>
      <c r="J98" s="119"/>
      <c r="K98" s="120"/>
    </row>
    <row r="99" spans="1:13" ht="22.5" customHeight="1" x14ac:dyDescent="0.15">
      <c r="A99" s="419"/>
      <c r="B99" s="420"/>
      <c r="C99" s="10"/>
      <c r="D99" s="13"/>
      <c r="E99" s="140"/>
      <c r="F99" s="29"/>
      <c r="G99" s="25"/>
      <c r="H99" s="29"/>
      <c r="I99" s="29"/>
      <c r="J99" s="119"/>
      <c r="K99" s="120"/>
    </row>
    <row r="100" spans="1:13" ht="22.5" customHeight="1" x14ac:dyDescent="0.15">
      <c r="A100" s="419"/>
      <c r="B100" s="420"/>
      <c r="C100" s="9"/>
      <c r="D100" s="13"/>
      <c r="E100" s="140"/>
      <c r="F100" s="24"/>
      <c r="G100" s="25"/>
      <c r="H100" s="26"/>
      <c r="I100" s="26"/>
      <c r="J100" s="119"/>
      <c r="K100" s="123"/>
    </row>
    <row r="101" spans="1:13" ht="22.5" customHeight="1" x14ac:dyDescent="0.15">
      <c r="A101" s="419"/>
      <c r="B101" s="420"/>
      <c r="C101" s="10"/>
      <c r="D101" s="13"/>
      <c r="E101" s="140"/>
      <c r="F101" s="24"/>
      <c r="G101" s="25"/>
      <c r="H101" s="26"/>
      <c r="I101" s="26"/>
      <c r="J101" s="119"/>
      <c r="K101" s="123"/>
    </row>
    <row r="102" spans="1:13" ht="22.5" customHeight="1" x14ac:dyDescent="0.15">
      <c r="A102" s="419"/>
      <c r="B102" s="420"/>
      <c r="C102" s="9"/>
      <c r="D102" s="13"/>
      <c r="E102" s="140"/>
      <c r="F102" s="26"/>
      <c r="G102" s="25"/>
      <c r="H102" s="26"/>
      <c r="I102" s="29"/>
      <c r="J102" s="119"/>
      <c r="K102" s="123"/>
    </row>
    <row r="103" spans="1:13" ht="22.5" customHeight="1" x14ac:dyDescent="0.15">
      <c r="A103" s="205"/>
      <c r="B103" s="206"/>
      <c r="C103" s="9"/>
      <c r="D103" s="13"/>
      <c r="E103" s="140"/>
      <c r="F103" s="26"/>
      <c r="G103" s="25"/>
      <c r="H103" s="26"/>
      <c r="I103" s="29"/>
      <c r="J103" s="119"/>
      <c r="K103" s="123"/>
    </row>
    <row r="104" spans="1:13" ht="22.5" customHeight="1" x14ac:dyDescent="0.15">
      <c r="A104" s="452"/>
      <c r="B104" s="453"/>
      <c r="C104" s="10"/>
      <c r="D104" s="13"/>
      <c r="E104" s="140"/>
      <c r="F104" s="29"/>
      <c r="G104" s="25"/>
      <c r="H104" s="29"/>
      <c r="I104" s="29"/>
      <c r="J104" s="119"/>
      <c r="K104" s="120"/>
    </row>
    <row r="105" spans="1:13" ht="22.5" customHeight="1" x14ac:dyDescent="0.15">
      <c r="A105" s="419"/>
      <c r="B105" s="420"/>
      <c r="C105" s="9"/>
      <c r="D105" s="13"/>
      <c r="E105" s="140"/>
      <c r="F105" s="24"/>
      <c r="G105" s="31"/>
      <c r="H105" s="31"/>
      <c r="I105" s="29"/>
      <c r="J105" s="119"/>
      <c r="K105" s="120"/>
      <c r="M105" s="224">
        <f>SUMIF(E85:E107,"立候補準備",C85:C107)</f>
        <v>0</v>
      </c>
    </row>
    <row r="106" spans="1:13" ht="22.5" customHeight="1" x14ac:dyDescent="0.15">
      <c r="A106" s="419"/>
      <c r="B106" s="420"/>
      <c r="C106" s="9"/>
      <c r="D106" s="13"/>
      <c r="E106" s="140"/>
      <c r="F106" s="24"/>
      <c r="G106" s="25"/>
      <c r="H106" s="26"/>
      <c r="I106" s="29"/>
      <c r="J106" s="119"/>
      <c r="K106" s="120"/>
      <c r="M106" s="224">
        <f>SUMIF(E85:E107,"選 挙 運 動",C85:C107)</f>
        <v>0</v>
      </c>
    </row>
    <row r="107" spans="1:13" ht="22.5" customHeight="1" thickBot="1" x14ac:dyDescent="0.2">
      <c r="A107" s="419"/>
      <c r="B107" s="420"/>
      <c r="C107" s="9"/>
      <c r="D107" s="13"/>
      <c r="E107" s="140"/>
      <c r="F107" s="24"/>
      <c r="G107" s="25"/>
      <c r="H107" s="26"/>
      <c r="I107" s="29"/>
      <c r="J107" s="119"/>
      <c r="K107" s="120"/>
      <c r="M107" s="224">
        <f>SUM(M105:M106)</f>
        <v>0</v>
      </c>
    </row>
    <row r="108" spans="1:13" ht="18.75" customHeight="1" thickTop="1" thickBot="1" x14ac:dyDescent="0.2">
      <c r="A108" s="444" t="s">
        <v>33</v>
      </c>
      <c r="B108" s="445"/>
      <c r="C108" s="96">
        <f>SUM(C85:C107)</f>
        <v>0</v>
      </c>
      <c r="D108" s="97"/>
      <c r="E108" s="98"/>
      <c r="F108" s="99"/>
      <c r="G108" s="100"/>
      <c r="H108" s="99"/>
      <c r="I108" s="99"/>
      <c r="J108" s="124"/>
      <c r="K108" s="194" t="s">
        <v>138</v>
      </c>
      <c r="M108" s="176" t="str">
        <f>IF(M107=C108+C96,"OK","NG")</f>
        <v>OK</v>
      </c>
    </row>
  </sheetData>
  <mergeCells count="127">
    <mergeCell ref="F2:F3"/>
    <mergeCell ref="K2:K3"/>
    <mergeCell ref="G2:I2"/>
    <mergeCell ref="J2:J3"/>
    <mergeCell ref="A26:B26"/>
    <mergeCell ref="A27:B27"/>
    <mergeCell ref="A13:B13"/>
    <mergeCell ref="A14:B14"/>
    <mergeCell ref="A25:B25"/>
    <mergeCell ref="A15:B15"/>
    <mergeCell ref="A16:B16"/>
    <mergeCell ref="A17:B17"/>
    <mergeCell ref="A18:B18"/>
    <mergeCell ref="A19:B19"/>
    <mergeCell ref="A20:B20"/>
    <mergeCell ref="A21:B21"/>
    <mergeCell ref="A22:B22"/>
    <mergeCell ref="A23:B23"/>
    <mergeCell ref="A24:B24"/>
    <mergeCell ref="A10:B10"/>
    <mergeCell ref="A31:B31"/>
    <mergeCell ref="A32:B32"/>
    <mergeCell ref="A33:B33"/>
    <mergeCell ref="A34:B34"/>
    <mergeCell ref="M1:M12"/>
    <mergeCell ref="A29:B30"/>
    <mergeCell ref="C29:D30"/>
    <mergeCell ref="E29:E30"/>
    <mergeCell ref="F29:F30"/>
    <mergeCell ref="G29:I29"/>
    <mergeCell ref="J29:J30"/>
    <mergeCell ref="K29:K30"/>
    <mergeCell ref="M28:M38"/>
    <mergeCell ref="A9:B9"/>
    <mergeCell ref="A11:B11"/>
    <mergeCell ref="A12:B12"/>
    <mergeCell ref="A8:B8"/>
    <mergeCell ref="A2:B3"/>
    <mergeCell ref="A5:B5"/>
    <mergeCell ref="A6:B6"/>
    <mergeCell ref="A7:B7"/>
    <mergeCell ref="A4:B4"/>
    <mergeCell ref="C2:D3"/>
    <mergeCell ref="E2:E3"/>
    <mergeCell ref="A40:B40"/>
    <mergeCell ref="A41:B41"/>
    <mergeCell ref="A42:B42"/>
    <mergeCell ref="A43:B43"/>
    <mergeCell ref="A44:B44"/>
    <mergeCell ref="A35:B35"/>
    <mergeCell ref="A36:B36"/>
    <mergeCell ref="A37:B37"/>
    <mergeCell ref="A38:B38"/>
    <mergeCell ref="A39:B39"/>
    <mergeCell ref="A51:B51"/>
    <mergeCell ref="A52:B52"/>
    <mergeCell ref="A53:B53"/>
    <mergeCell ref="A54:B54"/>
    <mergeCell ref="A45:B45"/>
    <mergeCell ref="A46:B46"/>
    <mergeCell ref="A48:B48"/>
    <mergeCell ref="A49:B49"/>
    <mergeCell ref="A50:B50"/>
    <mergeCell ref="A47:B47"/>
    <mergeCell ref="A65:B65"/>
    <mergeCell ref="A66:B66"/>
    <mergeCell ref="A67:B67"/>
    <mergeCell ref="A68:B68"/>
    <mergeCell ref="A69:B69"/>
    <mergeCell ref="M55:M65"/>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76:B76"/>
    <mergeCell ref="A77:B77"/>
    <mergeCell ref="A78:B78"/>
    <mergeCell ref="A79:B79"/>
    <mergeCell ref="A80:B80"/>
    <mergeCell ref="A70:B70"/>
    <mergeCell ref="A71:B71"/>
    <mergeCell ref="A72:B72"/>
    <mergeCell ref="A73:B73"/>
    <mergeCell ref="A74:B74"/>
    <mergeCell ref="A75:B75"/>
    <mergeCell ref="A90:B90"/>
    <mergeCell ref="A91:B91"/>
    <mergeCell ref="A92:B92"/>
    <mergeCell ref="A93:B93"/>
    <mergeCell ref="A94:B94"/>
    <mergeCell ref="A81:B81"/>
    <mergeCell ref="M82:M92"/>
    <mergeCell ref="A83:B84"/>
    <mergeCell ref="C83:D84"/>
    <mergeCell ref="E83:E84"/>
    <mergeCell ref="F83:F84"/>
    <mergeCell ref="G83:I83"/>
    <mergeCell ref="J83:J84"/>
    <mergeCell ref="K83:K84"/>
    <mergeCell ref="A85:B85"/>
    <mergeCell ref="A86:B86"/>
    <mergeCell ref="A87:B87"/>
    <mergeCell ref="A88:B88"/>
    <mergeCell ref="A89:B89"/>
    <mergeCell ref="A106:B106"/>
    <mergeCell ref="A107:B107"/>
    <mergeCell ref="A108:B108"/>
    <mergeCell ref="A100:B100"/>
    <mergeCell ref="A101:B101"/>
    <mergeCell ref="A102:B102"/>
    <mergeCell ref="A104:B104"/>
    <mergeCell ref="A105:B105"/>
    <mergeCell ref="A95:B95"/>
    <mergeCell ref="A96:B96"/>
    <mergeCell ref="A97:B97"/>
    <mergeCell ref="A98:B98"/>
    <mergeCell ref="A99:B99"/>
  </mergeCells>
  <phoneticPr fontId="2"/>
  <dataValidations count="1">
    <dataValidation type="list" allowBlank="1" showInputMessage="1" showErrorMessage="1" sqref="E4:E26 E85:E107 E31:E53 E58:E80" xr:uid="{00000000-0002-0000-0300-000000000000}">
      <formula1>$N$24:$N$25</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0" man="1"/>
    <brk id="54" max="10" man="1"/>
    <brk id="81" max="10" man="1"/>
  </rowBreaks>
  <ignoredErrors>
    <ignoredError sqref="A1" numberStoredAsText="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O108"/>
  <sheetViews>
    <sheetView view="pageBreakPreview" zoomScaleNormal="100" zoomScaleSheetLayoutView="100" workbookViewId="0">
      <pane ySplit="3" topLeftCell="A19" activePane="bottomLeft" state="frozen"/>
      <selection activeCell="E32" sqref="E32"/>
      <selection pane="bottomLeft" activeCell="A4" sqref="A4:K2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177" t="s">
        <v>12</v>
      </c>
      <c r="B1" s="3" t="s">
        <v>120</v>
      </c>
      <c r="C1" s="4"/>
      <c r="D1" s="2"/>
      <c r="E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115</v>
      </c>
      <c r="K2" s="428" t="s">
        <v>10</v>
      </c>
      <c r="M2" s="440"/>
    </row>
    <row r="3" spans="1:13" ht="15" customHeight="1" x14ac:dyDescent="0.15">
      <c r="A3" s="424"/>
      <c r="B3" s="425"/>
      <c r="C3" s="425"/>
      <c r="D3" s="425"/>
      <c r="E3" s="425"/>
      <c r="F3" s="447"/>
      <c r="G3" s="197" t="s">
        <v>63</v>
      </c>
      <c r="H3" s="197" t="s">
        <v>1</v>
      </c>
      <c r="I3" s="195" t="s">
        <v>64</v>
      </c>
      <c r="J3" s="449"/>
      <c r="K3" s="429"/>
      <c r="M3" s="440"/>
    </row>
    <row r="4" spans="1:13" ht="22.5" customHeight="1" x14ac:dyDescent="0.15">
      <c r="A4" s="454"/>
      <c r="B4" s="455"/>
      <c r="C4" s="330"/>
      <c r="D4" s="331" t="s">
        <v>16</v>
      </c>
      <c r="E4" s="332"/>
      <c r="F4" s="333"/>
      <c r="G4" s="334"/>
      <c r="H4" s="335"/>
      <c r="I4" s="333"/>
      <c r="J4" s="336"/>
      <c r="K4" s="337"/>
      <c r="M4" s="440"/>
    </row>
    <row r="5" spans="1:13" ht="22.5" customHeight="1" x14ac:dyDescent="0.15">
      <c r="A5" s="434"/>
      <c r="B5" s="435"/>
      <c r="C5" s="293"/>
      <c r="D5" s="321"/>
      <c r="E5" s="318"/>
      <c r="F5" s="338"/>
      <c r="G5" s="339"/>
      <c r="H5" s="340"/>
      <c r="I5" s="340"/>
      <c r="J5" s="322"/>
      <c r="K5" s="323"/>
      <c r="M5" s="440"/>
    </row>
    <row r="6" spans="1:13" ht="22.5" customHeight="1" x14ac:dyDescent="0.15">
      <c r="A6" s="434"/>
      <c r="B6" s="435"/>
      <c r="C6" s="294"/>
      <c r="D6" s="321"/>
      <c r="E6" s="318"/>
      <c r="F6" s="341"/>
      <c r="G6" s="339"/>
      <c r="H6" s="340"/>
      <c r="I6" s="340"/>
      <c r="J6" s="319"/>
      <c r="K6" s="320"/>
      <c r="M6" s="440"/>
    </row>
    <row r="7" spans="1:13" ht="22.5" customHeight="1" x14ac:dyDescent="0.15">
      <c r="A7" s="434"/>
      <c r="B7" s="435"/>
      <c r="C7" s="293"/>
      <c r="D7" s="321"/>
      <c r="E7" s="318"/>
      <c r="F7" s="338"/>
      <c r="G7" s="339"/>
      <c r="H7" s="340"/>
      <c r="I7" s="340"/>
      <c r="J7" s="319"/>
      <c r="K7" s="320"/>
      <c r="M7" s="440"/>
    </row>
    <row r="8" spans="1:13" ht="22.5" customHeight="1" x14ac:dyDescent="0.15">
      <c r="A8" s="434"/>
      <c r="B8" s="435"/>
      <c r="C8" s="293"/>
      <c r="D8" s="321"/>
      <c r="E8" s="318"/>
      <c r="F8" s="341"/>
      <c r="G8" s="339"/>
      <c r="H8" s="340"/>
      <c r="I8" s="340"/>
      <c r="J8" s="319"/>
      <c r="K8" s="320"/>
      <c r="M8" s="440"/>
    </row>
    <row r="9" spans="1:13" ht="22.5" customHeight="1" x14ac:dyDescent="0.15">
      <c r="A9" s="434"/>
      <c r="B9" s="435"/>
      <c r="C9" s="293"/>
      <c r="D9" s="324"/>
      <c r="E9" s="318"/>
      <c r="F9" s="342"/>
      <c r="G9" s="339"/>
      <c r="H9" s="340"/>
      <c r="I9" s="340"/>
      <c r="J9" s="319"/>
      <c r="K9" s="320"/>
      <c r="M9" s="440"/>
    </row>
    <row r="10" spans="1:13" ht="22.5" customHeight="1" x14ac:dyDescent="0.15">
      <c r="A10" s="434"/>
      <c r="B10" s="435"/>
      <c r="C10" s="293"/>
      <c r="D10" s="324"/>
      <c r="E10" s="318"/>
      <c r="F10" s="342"/>
      <c r="G10" s="339"/>
      <c r="H10" s="340"/>
      <c r="I10" s="340"/>
      <c r="J10" s="319"/>
      <c r="K10" s="320"/>
      <c r="M10" s="440"/>
    </row>
    <row r="11" spans="1:13" ht="22.5" customHeight="1" x14ac:dyDescent="0.15">
      <c r="A11" s="434"/>
      <c r="B11" s="435"/>
      <c r="C11" s="293"/>
      <c r="D11" s="321"/>
      <c r="E11" s="318"/>
      <c r="F11" s="343"/>
      <c r="G11" s="339"/>
      <c r="H11" s="340"/>
      <c r="I11" s="340"/>
      <c r="J11" s="319"/>
      <c r="K11" s="320"/>
      <c r="M11" s="440"/>
    </row>
    <row r="12" spans="1:13" ht="22.5" customHeight="1" x14ac:dyDescent="0.15">
      <c r="A12" s="434"/>
      <c r="B12" s="435"/>
      <c r="C12" s="293"/>
      <c r="D12" s="321"/>
      <c r="E12" s="318"/>
      <c r="F12" s="340"/>
      <c r="G12" s="339"/>
      <c r="H12" s="340"/>
      <c r="I12" s="340"/>
      <c r="J12" s="319"/>
      <c r="K12" s="320"/>
      <c r="M12" s="440"/>
    </row>
    <row r="13" spans="1:13" ht="22.5" customHeight="1" x14ac:dyDescent="0.15">
      <c r="A13" s="434"/>
      <c r="B13" s="435"/>
      <c r="C13" s="293"/>
      <c r="D13" s="321"/>
      <c r="E13" s="318"/>
      <c r="F13" s="343"/>
      <c r="G13" s="339"/>
      <c r="H13" s="340"/>
      <c r="I13" s="340"/>
      <c r="J13" s="319"/>
      <c r="K13" s="320"/>
    </row>
    <row r="14" spans="1:13" ht="22.5" customHeight="1" x14ac:dyDescent="0.15">
      <c r="A14" s="434"/>
      <c r="B14" s="435"/>
      <c r="C14" s="293"/>
      <c r="D14" s="321"/>
      <c r="E14" s="318"/>
      <c r="F14" s="340"/>
      <c r="G14" s="339"/>
      <c r="H14" s="340"/>
      <c r="I14" s="340"/>
      <c r="J14" s="319"/>
      <c r="K14" s="320"/>
    </row>
    <row r="15" spans="1:13" ht="22.5" customHeight="1" x14ac:dyDescent="0.15">
      <c r="A15" s="434"/>
      <c r="B15" s="435"/>
      <c r="C15" s="293"/>
      <c r="D15" s="321"/>
      <c r="E15" s="318"/>
      <c r="F15" s="340"/>
      <c r="G15" s="339"/>
      <c r="H15" s="340"/>
      <c r="I15" s="340"/>
      <c r="J15" s="319"/>
      <c r="K15" s="320"/>
    </row>
    <row r="16" spans="1:13" ht="22.5" customHeight="1" x14ac:dyDescent="0.15">
      <c r="A16" s="434"/>
      <c r="B16" s="435"/>
      <c r="C16" s="293"/>
      <c r="D16" s="321"/>
      <c r="E16" s="318"/>
      <c r="F16" s="340"/>
      <c r="G16" s="339"/>
      <c r="H16" s="340"/>
      <c r="I16" s="340"/>
      <c r="J16" s="319"/>
      <c r="K16" s="320"/>
    </row>
    <row r="17" spans="1:15" ht="22.5" customHeight="1" x14ac:dyDescent="0.15">
      <c r="A17" s="434"/>
      <c r="B17" s="435"/>
      <c r="C17" s="293"/>
      <c r="D17" s="321"/>
      <c r="E17" s="318"/>
      <c r="F17" s="340"/>
      <c r="G17" s="339"/>
      <c r="H17" s="340"/>
      <c r="I17" s="340"/>
      <c r="J17" s="319"/>
      <c r="K17" s="320"/>
    </row>
    <row r="18" spans="1:15" ht="22.5" customHeight="1" x14ac:dyDescent="0.15">
      <c r="A18" s="434"/>
      <c r="B18" s="435"/>
      <c r="C18" s="294"/>
      <c r="D18" s="321"/>
      <c r="E18" s="318"/>
      <c r="F18" s="338"/>
      <c r="G18" s="339"/>
      <c r="H18" s="340"/>
      <c r="I18" s="343"/>
      <c r="J18" s="319"/>
      <c r="K18" s="320"/>
    </row>
    <row r="19" spans="1:15" ht="22.5" customHeight="1" x14ac:dyDescent="0.15">
      <c r="A19" s="434"/>
      <c r="B19" s="435"/>
      <c r="C19" s="294"/>
      <c r="D19" s="321"/>
      <c r="E19" s="318"/>
      <c r="F19" s="343"/>
      <c r="G19" s="339"/>
      <c r="H19" s="343"/>
      <c r="I19" s="343"/>
      <c r="J19" s="319"/>
      <c r="K19" s="320"/>
    </row>
    <row r="20" spans="1:15" ht="22.5" customHeight="1" x14ac:dyDescent="0.15">
      <c r="A20" s="434"/>
      <c r="B20" s="435"/>
      <c r="C20" s="293"/>
      <c r="D20" s="321"/>
      <c r="E20" s="318"/>
      <c r="F20" s="338"/>
      <c r="G20" s="339"/>
      <c r="H20" s="340"/>
      <c r="I20" s="340"/>
      <c r="J20" s="319"/>
      <c r="K20" s="299"/>
    </row>
    <row r="21" spans="1:15" ht="22.5" customHeight="1" x14ac:dyDescent="0.15">
      <c r="A21" s="434"/>
      <c r="B21" s="435"/>
      <c r="C21" s="294"/>
      <c r="D21" s="321"/>
      <c r="E21" s="318"/>
      <c r="F21" s="338"/>
      <c r="G21" s="339"/>
      <c r="H21" s="340"/>
      <c r="I21" s="340"/>
      <c r="J21" s="319"/>
      <c r="K21" s="299"/>
    </row>
    <row r="22" spans="1:15" ht="22.5" customHeight="1" x14ac:dyDescent="0.15">
      <c r="A22" s="434"/>
      <c r="B22" s="435"/>
      <c r="C22" s="293"/>
      <c r="D22" s="321"/>
      <c r="E22" s="318"/>
      <c r="F22" s="340"/>
      <c r="G22" s="339"/>
      <c r="H22" s="340"/>
      <c r="I22" s="343"/>
      <c r="J22" s="319"/>
      <c r="K22" s="299"/>
    </row>
    <row r="23" spans="1:15" ht="22.5" customHeight="1" x14ac:dyDescent="0.15">
      <c r="A23" s="450"/>
      <c r="B23" s="451"/>
      <c r="C23" s="294"/>
      <c r="D23" s="321"/>
      <c r="E23" s="318"/>
      <c r="F23" s="343"/>
      <c r="G23" s="339"/>
      <c r="H23" s="343"/>
      <c r="I23" s="343"/>
      <c r="J23" s="319"/>
      <c r="K23" s="320"/>
    </row>
    <row r="24" spans="1:15" ht="22.5" customHeight="1" x14ac:dyDescent="0.15">
      <c r="A24" s="434"/>
      <c r="B24" s="435"/>
      <c r="C24" s="293"/>
      <c r="D24" s="321"/>
      <c r="E24" s="318"/>
      <c r="F24" s="338"/>
      <c r="G24" s="344"/>
      <c r="H24" s="344"/>
      <c r="I24" s="343"/>
      <c r="J24" s="319"/>
      <c r="K24" s="320"/>
      <c r="M24" s="224">
        <f>SUMIF(E4:E26,"立候補準備",C4:C26)</f>
        <v>0</v>
      </c>
      <c r="N24" s="187" t="s">
        <v>32</v>
      </c>
    </row>
    <row r="25" spans="1:15" ht="22.5" customHeight="1" x14ac:dyDescent="0.15">
      <c r="A25" s="434"/>
      <c r="B25" s="435"/>
      <c r="C25" s="293"/>
      <c r="D25" s="321"/>
      <c r="E25" s="318"/>
      <c r="F25" s="338"/>
      <c r="G25" s="339"/>
      <c r="H25" s="340"/>
      <c r="I25" s="343"/>
      <c r="J25" s="319"/>
      <c r="K25" s="320"/>
      <c r="M25" s="224">
        <f>SUMIF(E4:E26,"選 挙 運 動",C4:C26)</f>
        <v>0</v>
      </c>
      <c r="N25" s="187" t="s">
        <v>127</v>
      </c>
    </row>
    <row r="26" spans="1:15" ht="22.5" customHeight="1" thickBot="1" x14ac:dyDescent="0.2">
      <c r="A26" s="434"/>
      <c r="B26" s="435"/>
      <c r="C26" s="293"/>
      <c r="D26" s="321"/>
      <c r="E26" s="318"/>
      <c r="F26" s="338"/>
      <c r="G26" s="339"/>
      <c r="H26" s="340"/>
      <c r="I26" s="343"/>
      <c r="J26" s="319"/>
      <c r="K26" s="320"/>
      <c r="M26" s="224">
        <f>SUM(M24:M25)</f>
        <v>0</v>
      </c>
      <c r="O26" s="59"/>
    </row>
    <row r="27" spans="1:15" ht="18.75" customHeight="1" thickTop="1" thickBot="1" x14ac:dyDescent="0.2">
      <c r="A27" s="444" t="s">
        <v>33</v>
      </c>
      <c r="B27" s="445"/>
      <c r="C27" s="96">
        <f>SUM(C4:C26)</f>
        <v>0</v>
      </c>
      <c r="D27" s="97"/>
      <c r="E27" s="98"/>
      <c r="F27" s="99"/>
      <c r="G27" s="100"/>
      <c r="H27" s="99"/>
      <c r="I27" s="99"/>
      <c r="J27" s="124"/>
      <c r="K27" s="194" t="s">
        <v>139</v>
      </c>
      <c r="M27" s="176" t="str">
        <f>IF(M26=C27,"OK","NG")</f>
        <v>OK</v>
      </c>
    </row>
    <row r="28" spans="1:15" ht="18.75" customHeight="1" thickBot="1" x14ac:dyDescent="0.2">
      <c r="A28" s="177" t="s">
        <v>12</v>
      </c>
      <c r="B28" s="3" t="s">
        <v>120</v>
      </c>
      <c r="C28" s="4"/>
      <c r="D28" s="2"/>
      <c r="E28" s="2"/>
      <c r="F28" s="2"/>
      <c r="G28" s="2"/>
      <c r="K28" s="167" t="s">
        <v>93</v>
      </c>
      <c r="M28" s="440" t="s">
        <v>87</v>
      </c>
    </row>
    <row r="29" spans="1:15" ht="15" customHeight="1" x14ac:dyDescent="0.15">
      <c r="A29" s="422" t="s">
        <v>0</v>
      </c>
      <c r="B29" s="423"/>
      <c r="C29" s="426" t="s">
        <v>31</v>
      </c>
      <c r="D29" s="423"/>
      <c r="E29" s="423" t="s">
        <v>13</v>
      </c>
      <c r="F29" s="446" t="s">
        <v>4</v>
      </c>
      <c r="G29" s="423" t="s">
        <v>14</v>
      </c>
      <c r="H29" s="423"/>
      <c r="I29" s="423"/>
      <c r="J29" s="448" t="s">
        <v>115</v>
      </c>
      <c r="K29" s="428" t="s">
        <v>10</v>
      </c>
      <c r="M29" s="440"/>
    </row>
    <row r="30" spans="1:15" ht="15" customHeight="1" x14ac:dyDescent="0.15">
      <c r="A30" s="424"/>
      <c r="B30" s="425"/>
      <c r="C30" s="425"/>
      <c r="D30" s="425"/>
      <c r="E30" s="425"/>
      <c r="F30" s="447"/>
      <c r="G30" s="197" t="s">
        <v>63</v>
      </c>
      <c r="H30" s="197" t="s">
        <v>1</v>
      </c>
      <c r="I30" s="195" t="s">
        <v>64</v>
      </c>
      <c r="J30" s="449"/>
      <c r="K30" s="429"/>
      <c r="M30" s="440"/>
    </row>
    <row r="31" spans="1:15" ht="22.5" customHeight="1" x14ac:dyDescent="0.15">
      <c r="A31" s="419"/>
      <c r="B31" s="420"/>
      <c r="C31" s="9"/>
      <c r="D31" s="93" t="s">
        <v>124</v>
      </c>
      <c r="E31" s="140"/>
      <c r="F31" s="24"/>
      <c r="G31" s="25"/>
      <c r="H31" s="26"/>
      <c r="I31" s="26"/>
      <c r="J31" s="117"/>
      <c r="K31" s="118"/>
      <c r="M31" s="440"/>
    </row>
    <row r="32" spans="1:15" ht="22.5" customHeight="1" x14ac:dyDescent="0.15">
      <c r="A32" s="419"/>
      <c r="B32" s="420"/>
      <c r="C32" s="10"/>
      <c r="D32" s="13"/>
      <c r="E32" s="140"/>
      <c r="F32" s="28"/>
      <c r="G32" s="25"/>
      <c r="H32" s="26"/>
      <c r="I32" s="26"/>
      <c r="J32" s="119"/>
      <c r="K32" s="120"/>
      <c r="M32" s="440"/>
    </row>
    <row r="33" spans="1:13" ht="22.5" customHeight="1" x14ac:dyDescent="0.15">
      <c r="A33" s="419"/>
      <c r="B33" s="420"/>
      <c r="C33" s="9"/>
      <c r="D33" s="13"/>
      <c r="E33" s="140"/>
      <c r="F33" s="24"/>
      <c r="G33" s="25"/>
      <c r="H33" s="26"/>
      <c r="I33" s="26"/>
      <c r="J33" s="119"/>
      <c r="K33" s="120"/>
      <c r="M33" s="440"/>
    </row>
    <row r="34" spans="1:13" ht="22.5" customHeight="1" x14ac:dyDescent="0.15">
      <c r="A34" s="419"/>
      <c r="B34" s="420"/>
      <c r="C34" s="9"/>
      <c r="D34" s="13"/>
      <c r="E34" s="140"/>
      <c r="F34" s="28"/>
      <c r="G34" s="25"/>
      <c r="H34" s="26"/>
      <c r="I34" s="26"/>
      <c r="J34" s="119"/>
      <c r="K34" s="120"/>
      <c r="M34" s="440"/>
    </row>
    <row r="35" spans="1:13" ht="22.5" customHeight="1" x14ac:dyDescent="0.15">
      <c r="A35" s="419"/>
      <c r="B35" s="420"/>
      <c r="C35" s="9"/>
      <c r="D35" s="53"/>
      <c r="E35" s="140"/>
      <c r="F35" s="54"/>
      <c r="G35" s="25"/>
      <c r="H35" s="26"/>
      <c r="I35" s="26"/>
      <c r="J35" s="119"/>
      <c r="K35" s="120"/>
      <c r="M35" s="440"/>
    </row>
    <row r="36" spans="1:13" ht="22.5" customHeight="1" x14ac:dyDescent="0.15">
      <c r="A36" s="419"/>
      <c r="B36" s="420"/>
      <c r="C36" s="9"/>
      <c r="D36" s="53"/>
      <c r="E36" s="140"/>
      <c r="F36" s="54"/>
      <c r="G36" s="25"/>
      <c r="H36" s="26"/>
      <c r="I36" s="26"/>
      <c r="J36" s="119"/>
      <c r="K36" s="120"/>
      <c r="M36" s="440"/>
    </row>
    <row r="37" spans="1:13" ht="22.5" customHeight="1" x14ac:dyDescent="0.15">
      <c r="A37" s="419"/>
      <c r="B37" s="420"/>
      <c r="C37" s="9"/>
      <c r="D37" s="13"/>
      <c r="E37" s="140"/>
      <c r="F37" s="29"/>
      <c r="G37" s="25"/>
      <c r="H37" s="26"/>
      <c r="I37" s="26"/>
      <c r="J37" s="119"/>
      <c r="K37" s="120"/>
      <c r="M37" s="440"/>
    </row>
    <row r="38" spans="1:13" ht="22.5" customHeight="1" x14ac:dyDescent="0.15">
      <c r="A38" s="419"/>
      <c r="B38" s="420"/>
      <c r="C38" s="9"/>
      <c r="D38" s="13"/>
      <c r="E38" s="140"/>
      <c r="F38" s="26"/>
      <c r="G38" s="25"/>
      <c r="H38" s="26"/>
      <c r="I38" s="26"/>
      <c r="J38" s="119"/>
      <c r="K38" s="120"/>
      <c r="M38" s="440"/>
    </row>
    <row r="39" spans="1:13" ht="22.5" customHeight="1" x14ac:dyDescent="0.15">
      <c r="A39" s="419"/>
      <c r="B39" s="420"/>
      <c r="C39" s="9"/>
      <c r="D39" s="13"/>
      <c r="E39" s="140"/>
      <c r="F39" s="29"/>
      <c r="G39" s="25"/>
      <c r="H39" s="26"/>
      <c r="I39" s="26"/>
      <c r="J39" s="119"/>
      <c r="K39" s="120"/>
    </row>
    <row r="40" spans="1:13" ht="22.5" customHeight="1" x14ac:dyDescent="0.15">
      <c r="A40" s="419"/>
      <c r="B40" s="420"/>
      <c r="C40" s="9"/>
      <c r="D40" s="13"/>
      <c r="E40" s="140"/>
      <c r="F40" s="26"/>
      <c r="G40" s="25"/>
      <c r="H40" s="26"/>
      <c r="I40" s="26"/>
      <c r="J40" s="119"/>
      <c r="K40" s="120"/>
    </row>
    <row r="41" spans="1:13" ht="22.5" customHeight="1" x14ac:dyDescent="0.15">
      <c r="A41" s="419"/>
      <c r="B41" s="420"/>
      <c r="C41" s="9"/>
      <c r="D41" s="13"/>
      <c r="E41" s="140"/>
      <c r="F41" s="26"/>
      <c r="G41" s="25"/>
      <c r="H41" s="26"/>
      <c r="I41" s="26"/>
      <c r="J41" s="119"/>
      <c r="K41" s="120"/>
    </row>
    <row r="42" spans="1:13" ht="22.5" customHeight="1" x14ac:dyDescent="0.15">
      <c r="A42" s="419"/>
      <c r="B42" s="420"/>
      <c r="C42" s="9"/>
      <c r="D42" s="13"/>
      <c r="E42" s="140"/>
      <c r="F42" s="26"/>
      <c r="G42" s="25"/>
      <c r="H42" s="26"/>
      <c r="I42" s="26"/>
      <c r="J42" s="119"/>
      <c r="K42" s="120"/>
    </row>
    <row r="43" spans="1:13" ht="22.5" customHeight="1" x14ac:dyDescent="0.15">
      <c r="A43" s="419"/>
      <c r="B43" s="420"/>
      <c r="C43" s="9"/>
      <c r="D43" s="13"/>
      <c r="E43" s="140"/>
      <c r="F43" s="26"/>
      <c r="G43" s="25"/>
      <c r="H43" s="26"/>
      <c r="I43" s="26"/>
      <c r="J43" s="119"/>
      <c r="K43" s="120"/>
    </row>
    <row r="44" spans="1:13" ht="22.5" customHeight="1" x14ac:dyDescent="0.15">
      <c r="A44" s="419"/>
      <c r="B44" s="420"/>
      <c r="C44" s="10"/>
      <c r="D44" s="13"/>
      <c r="E44" s="140"/>
      <c r="F44" s="24"/>
      <c r="G44" s="25"/>
      <c r="H44" s="26"/>
      <c r="I44" s="29"/>
      <c r="J44" s="119"/>
      <c r="K44" s="120"/>
    </row>
    <row r="45" spans="1:13" ht="22.5" customHeight="1" x14ac:dyDescent="0.15">
      <c r="A45" s="419"/>
      <c r="B45" s="420"/>
      <c r="C45" s="10"/>
      <c r="D45" s="13"/>
      <c r="E45" s="140"/>
      <c r="F45" s="29"/>
      <c r="G45" s="25"/>
      <c r="H45" s="29"/>
      <c r="I45" s="29"/>
      <c r="J45" s="119"/>
      <c r="K45" s="120"/>
    </row>
    <row r="46" spans="1:13" ht="22.5" customHeight="1" x14ac:dyDescent="0.15">
      <c r="A46" s="419"/>
      <c r="B46" s="420"/>
      <c r="C46" s="9"/>
      <c r="D46" s="13"/>
      <c r="E46" s="140"/>
      <c r="F46" s="24"/>
      <c r="G46" s="25"/>
      <c r="H46" s="26"/>
      <c r="I46" s="26"/>
      <c r="J46" s="119"/>
      <c r="K46" s="123"/>
    </row>
    <row r="47" spans="1:13" ht="22.5" customHeight="1" x14ac:dyDescent="0.15">
      <c r="A47" s="419"/>
      <c r="B47" s="420"/>
      <c r="C47" s="9"/>
      <c r="D47" s="13"/>
      <c r="E47" s="140"/>
      <c r="F47" s="24"/>
      <c r="G47" s="25"/>
      <c r="H47" s="26"/>
      <c r="I47" s="26"/>
      <c r="J47" s="119"/>
      <c r="K47" s="123"/>
    </row>
    <row r="48" spans="1:13" ht="22.5" customHeight="1" x14ac:dyDescent="0.15">
      <c r="A48" s="419"/>
      <c r="B48" s="420"/>
      <c r="C48" s="10"/>
      <c r="D48" s="13"/>
      <c r="E48" s="140"/>
      <c r="F48" s="24"/>
      <c r="G48" s="25"/>
      <c r="H48" s="26"/>
      <c r="I48" s="26"/>
      <c r="J48" s="119"/>
      <c r="K48" s="123"/>
    </row>
    <row r="49" spans="1:13" ht="22.5" customHeight="1" x14ac:dyDescent="0.15">
      <c r="A49" s="419"/>
      <c r="B49" s="420"/>
      <c r="C49" s="9"/>
      <c r="D49" s="13"/>
      <c r="E49" s="140"/>
      <c r="F49" s="26"/>
      <c r="G49" s="25"/>
      <c r="H49" s="26"/>
      <c r="I49" s="29"/>
      <c r="J49" s="119"/>
      <c r="K49" s="123"/>
    </row>
    <row r="50" spans="1:13" ht="22.5" customHeight="1" x14ac:dyDescent="0.15">
      <c r="A50" s="452"/>
      <c r="B50" s="453"/>
      <c r="C50" s="10"/>
      <c r="D50" s="13"/>
      <c r="E50" s="140"/>
      <c r="F50" s="29"/>
      <c r="G50" s="25"/>
      <c r="H50" s="29"/>
      <c r="I50" s="29"/>
      <c r="J50" s="119"/>
      <c r="K50" s="120"/>
    </row>
    <row r="51" spans="1:13" ht="22.5" customHeight="1" x14ac:dyDescent="0.15">
      <c r="A51" s="419"/>
      <c r="B51" s="420"/>
      <c r="C51" s="9"/>
      <c r="D51" s="13"/>
      <c r="E51" s="140"/>
      <c r="F51" s="24"/>
      <c r="G51" s="31"/>
      <c r="H51" s="31"/>
      <c r="I51" s="29"/>
      <c r="J51" s="119"/>
      <c r="K51" s="120"/>
      <c r="M51" s="224">
        <f>SUMIF(E31:E53,"立候補準備",C31:C53)</f>
        <v>0</v>
      </c>
    </row>
    <row r="52" spans="1:13" ht="22.5" customHeight="1" x14ac:dyDescent="0.15">
      <c r="A52" s="419"/>
      <c r="B52" s="420"/>
      <c r="C52" s="9"/>
      <c r="D52" s="13"/>
      <c r="E52" s="140"/>
      <c r="F52" s="24"/>
      <c r="G52" s="25"/>
      <c r="H52" s="26"/>
      <c r="I52" s="29"/>
      <c r="J52" s="119"/>
      <c r="K52" s="120"/>
      <c r="M52" s="224">
        <f>SUMIF(E31:E53,"選 挙 運 動",C31:C53)</f>
        <v>0</v>
      </c>
    </row>
    <row r="53" spans="1:13" ht="22.5" customHeight="1" thickBot="1" x14ac:dyDescent="0.2">
      <c r="A53" s="419"/>
      <c r="B53" s="420"/>
      <c r="C53" s="9"/>
      <c r="D53" s="13"/>
      <c r="E53" s="140"/>
      <c r="F53" s="24"/>
      <c r="G53" s="25"/>
      <c r="H53" s="26"/>
      <c r="I53" s="29"/>
      <c r="J53" s="119"/>
      <c r="K53" s="120"/>
      <c r="M53" s="224">
        <f>SUM(M51:M52)</f>
        <v>0</v>
      </c>
    </row>
    <row r="54" spans="1:13" ht="18.75" customHeight="1" thickTop="1" thickBot="1" x14ac:dyDescent="0.2">
      <c r="A54" s="444" t="s">
        <v>33</v>
      </c>
      <c r="B54" s="445"/>
      <c r="C54" s="96">
        <f>SUM(C31:C53)</f>
        <v>0</v>
      </c>
      <c r="D54" s="97"/>
      <c r="E54" s="98"/>
      <c r="F54" s="99"/>
      <c r="G54" s="100"/>
      <c r="H54" s="99"/>
      <c r="I54" s="99"/>
      <c r="J54" s="124"/>
      <c r="K54" s="194" t="s">
        <v>139</v>
      </c>
      <c r="M54" s="176" t="str">
        <f>IF(M53=C54+C42,"OK","NG")</f>
        <v>OK</v>
      </c>
    </row>
    <row r="55" spans="1:13" ht="18.75" customHeight="1" thickBot="1" x14ac:dyDescent="0.2">
      <c r="A55" s="177" t="s">
        <v>12</v>
      </c>
      <c r="B55" s="3" t="s">
        <v>120</v>
      </c>
      <c r="C55" s="4"/>
      <c r="D55" s="2"/>
      <c r="E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115</v>
      </c>
      <c r="K56" s="428" t="s">
        <v>10</v>
      </c>
      <c r="M56" s="440"/>
    </row>
    <row r="57" spans="1:13" ht="15" customHeight="1" x14ac:dyDescent="0.15">
      <c r="A57" s="424"/>
      <c r="B57" s="425"/>
      <c r="C57" s="425"/>
      <c r="D57" s="425"/>
      <c r="E57" s="425"/>
      <c r="F57" s="447"/>
      <c r="G57" s="197" t="s">
        <v>63</v>
      </c>
      <c r="H57" s="197" t="s">
        <v>1</v>
      </c>
      <c r="I57" s="195" t="s">
        <v>64</v>
      </c>
      <c r="J57" s="449"/>
      <c r="K57" s="429"/>
      <c r="M57" s="440"/>
    </row>
    <row r="58" spans="1:13" ht="22.5" customHeight="1" x14ac:dyDescent="0.15">
      <c r="A58" s="419"/>
      <c r="B58" s="420"/>
      <c r="C58" s="9"/>
      <c r="D58" s="93" t="s">
        <v>124</v>
      </c>
      <c r="E58" s="140"/>
      <c r="F58" s="24"/>
      <c r="G58" s="25"/>
      <c r="H58" s="26"/>
      <c r="I58" s="26"/>
      <c r="J58" s="117"/>
      <c r="K58" s="118"/>
      <c r="M58" s="440"/>
    </row>
    <row r="59" spans="1:13" ht="22.5" customHeight="1" x14ac:dyDescent="0.15">
      <c r="A59" s="419"/>
      <c r="B59" s="420"/>
      <c r="C59" s="10"/>
      <c r="D59" s="13"/>
      <c r="E59" s="140"/>
      <c r="F59" s="28"/>
      <c r="G59" s="25"/>
      <c r="H59" s="26"/>
      <c r="I59" s="26"/>
      <c r="J59" s="119"/>
      <c r="K59" s="120"/>
      <c r="M59" s="440"/>
    </row>
    <row r="60" spans="1:13" ht="22.5" customHeight="1" x14ac:dyDescent="0.15">
      <c r="A60" s="419"/>
      <c r="B60" s="420"/>
      <c r="C60" s="9"/>
      <c r="D60" s="13"/>
      <c r="E60" s="140"/>
      <c r="F60" s="24"/>
      <c r="G60" s="25"/>
      <c r="H60" s="26"/>
      <c r="I60" s="26"/>
      <c r="J60" s="119"/>
      <c r="K60" s="120"/>
      <c r="M60" s="440"/>
    </row>
    <row r="61" spans="1:13" ht="22.5" customHeight="1" x14ac:dyDescent="0.15">
      <c r="A61" s="419"/>
      <c r="B61" s="420"/>
      <c r="C61" s="9"/>
      <c r="D61" s="13"/>
      <c r="E61" s="140"/>
      <c r="F61" s="28"/>
      <c r="G61" s="25"/>
      <c r="H61" s="26"/>
      <c r="I61" s="26"/>
      <c r="J61" s="119"/>
      <c r="K61" s="120"/>
      <c r="M61" s="440"/>
    </row>
    <row r="62" spans="1:13" ht="22.5" customHeight="1" x14ac:dyDescent="0.15">
      <c r="A62" s="419"/>
      <c r="B62" s="420"/>
      <c r="C62" s="9"/>
      <c r="D62" s="53"/>
      <c r="E62" s="140"/>
      <c r="F62" s="54"/>
      <c r="G62" s="25"/>
      <c r="H62" s="26"/>
      <c r="I62" s="26"/>
      <c r="J62" s="119"/>
      <c r="K62" s="120"/>
      <c r="M62" s="440"/>
    </row>
    <row r="63" spans="1:13" ht="22.5" customHeight="1" x14ac:dyDescent="0.15">
      <c r="A63" s="419"/>
      <c r="B63" s="420"/>
      <c r="C63" s="9"/>
      <c r="D63" s="53"/>
      <c r="E63" s="140"/>
      <c r="F63" s="54"/>
      <c r="G63" s="25"/>
      <c r="H63" s="26"/>
      <c r="I63" s="26"/>
      <c r="J63" s="119"/>
      <c r="K63" s="120"/>
      <c r="M63" s="440"/>
    </row>
    <row r="64" spans="1:13" ht="22.5" customHeight="1" x14ac:dyDescent="0.15">
      <c r="A64" s="419"/>
      <c r="B64" s="420"/>
      <c r="C64" s="9"/>
      <c r="D64" s="13"/>
      <c r="E64" s="140"/>
      <c r="F64" s="29"/>
      <c r="G64" s="25"/>
      <c r="H64" s="26"/>
      <c r="I64" s="26"/>
      <c r="J64" s="119"/>
      <c r="K64" s="120"/>
      <c r="M64" s="440"/>
    </row>
    <row r="65" spans="1:13" ht="22.5" customHeight="1" x14ac:dyDescent="0.15">
      <c r="A65" s="419"/>
      <c r="B65" s="420"/>
      <c r="C65" s="9"/>
      <c r="D65" s="13"/>
      <c r="E65" s="140"/>
      <c r="F65" s="26"/>
      <c r="G65" s="25"/>
      <c r="H65" s="26"/>
      <c r="I65" s="26"/>
      <c r="J65" s="119"/>
      <c r="K65" s="120"/>
      <c r="M65" s="440"/>
    </row>
    <row r="66" spans="1:13" ht="22.5" customHeight="1" x14ac:dyDescent="0.15">
      <c r="A66" s="419"/>
      <c r="B66" s="420"/>
      <c r="C66" s="9"/>
      <c r="D66" s="13"/>
      <c r="E66" s="140"/>
      <c r="F66" s="29"/>
      <c r="G66" s="25"/>
      <c r="H66" s="26"/>
      <c r="I66" s="26"/>
      <c r="J66" s="119"/>
      <c r="K66" s="120"/>
    </row>
    <row r="67" spans="1:13" ht="22.5" customHeight="1" x14ac:dyDescent="0.15">
      <c r="A67" s="419"/>
      <c r="B67" s="420"/>
      <c r="C67" s="9"/>
      <c r="D67" s="13"/>
      <c r="E67" s="140"/>
      <c r="F67" s="26"/>
      <c r="G67" s="25"/>
      <c r="H67" s="26"/>
      <c r="I67" s="26"/>
      <c r="J67" s="119"/>
      <c r="K67" s="120"/>
    </row>
    <row r="68" spans="1:13" ht="22.5" customHeight="1" x14ac:dyDescent="0.15">
      <c r="A68" s="419"/>
      <c r="B68" s="420"/>
      <c r="C68" s="9"/>
      <c r="D68" s="13"/>
      <c r="E68" s="140"/>
      <c r="F68" s="26"/>
      <c r="G68" s="25"/>
      <c r="H68" s="26"/>
      <c r="I68" s="26"/>
      <c r="J68" s="119"/>
      <c r="K68" s="120"/>
    </row>
    <row r="69" spans="1:13" ht="22.5" customHeight="1" x14ac:dyDescent="0.15">
      <c r="A69" s="419"/>
      <c r="B69" s="420"/>
      <c r="C69" s="9"/>
      <c r="D69" s="13"/>
      <c r="E69" s="140"/>
      <c r="F69" s="26"/>
      <c r="G69" s="25"/>
      <c r="H69" s="26"/>
      <c r="I69" s="26"/>
      <c r="J69" s="119"/>
      <c r="K69" s="120"/>
    </row>
    <row r="70" spans="1:13" ht="22.5" customHeight="1" x14ac:dyDescent="0.15">
      <c r="A70" s="419"/>
      <c r="B70" s="420"/>
      <c r="C70" s="9"/>
      <c r="D70" s="13"/>
      <c r="E70" s="140"/>
      <c r="F70" s="26"/>
      <c r="G70" s="25"/>
      <c r="H70" s="26"/>
      <c r="I70" s="26"/>
      <c r="J70" s="119"/>
      <c r="K70" s="120"/>
    </row>
    <row r="71" spans="1:13" ht="22.5" customHeight="1" x14ac:dyDescent="0.15">
      <c r="A71" s="419"/>
      <c r="B71" s="420"/>
      <c r="C71" s="9"/>
      <c r="D71" s="13"/>
      <c r="E71" s="140"/>
      <c r="F71" s="26"/>
      <c r="G71" s="25"/>
      <c r="H71" s="26"/>
      <c r="I71" s="26"/>
      <c r="J71" s="119"/>
      <c r="K71" s="120"/>
    </row>
    <row r="72" spans="1:13" ht="22.5" customHeight="1" x14ac:dyDescent="0.15">
      <c r="A72" s="419"/>
      <c r="B72" s="420"/>
      <c r="C72" s="10"/>
      <c r="D72" s="13"/>
      <c r="E72" s="140"/>
      <c r="F72" s="24"/>
      <c r="G72" s="25"/>
      <c r="H72" s="26"/>
      <c r="I72" s="29"/>
      <c r="J72" s="119"/>
      <c r="K72" s="120"/>
    </row>
    <row r="73" spans="1:13" ht="22.5" customHeight="1" x14ac:dyDescent="0.15">
      <c r="A73" s="419"/>
      <c r="B73" s="420"/>
      <c r="C73" s="10"/>
      <c r="D73" s="13"/>
      <c r="E73" s="140"/>
      <c r="F73" s="29"/>
      <c r="G73" s="25"/>
      <c r="H73" s="29"/>
      <c r="I73" s="29"/>
      <c r="J73" s="119"/>
      <c r="K73" s="120"/>
    </row>
    <row r="74" spans="1:13" ht="22.5" customHeight="1" x14ac:dyDescent="0.15">
      <c r="A74" s="419"/>
      <c r="B74" s="420"/>
      <c r="C74" s="9"/>
      <c r="D74" s="13"/>
      <c r="E74" s="140"/>
      <c r="F74" s="24"/>
      <c r="G74" s="25"/>
      <c r="H74" s="26"/>
      <c r="I74" s="26"/>
      <c r="J74" s="119"/>
      <c r="K74" s="123"/>
    </row>
    <row r="75" spans="1:13" ht="22.5" customHeight="1" x14ac:dyDescent="0.15">
      <c r="A75" s="419"/>
      <c r="B75" s="420"/>
      <c r="C75" s="10"/>
      <c r="D75" s="13"/>
      <c r="E75" s="140"/>
      <c r="F75" s="24"/>
      <c r="G75" s="25"/>
      <c r="H75" s="26"/>
      <c r="I75" s="26"/>
      <c r="J75" s="119"/>
      <c r="K75" s="123"/>
    </row>
    <row r="76" spans="1:13" ht="22.5" customHeight="1" x14ac:dyDescent="0.15">
      <c r="A76" s="419"/>
      <c r="B76" s="420"/>
      <c r="C76" s="9"/>
      <c r="D76" s="13"/>
      <c r="E76" s="140"/>
      <c r="F76" s="26"/>
      <c r="G76" s="25"/>
      <c r="H76" s="26"/>
      <c r="I76" s="29"/>
      <c r="J76" s="119"/>
      <c r="K76" s="123"/>
    </row>
    <row r="77" spans="1:13" ht="22.5" customHeight="1" x14ac:dyDescent="0.15">
      <c r="A77" s="452"/>
      <c r="B77" s="453"/>
      <c r="C77" s="10"/>
      <c r="D77" s="13"/>
      <c r="E77" s="140"/>
      <c r="F77" s="29"/>
      <c r="G77" s="25"/>
      <c r="H77" s="29"/>
      <c r="I77" s="29"/>
      <c r="J77" s="119"/>
      <c r="K77" s="120"/>
    </row>
    <row r="78" spans="1:13" ht="22.5" customHeight="1" x14ac:dyDescent="0.15">
      <c r="A78" s="419"/>
      <c r="B78" s="420"/>
      <c r="C78" s="9"/>
      <c r="D78" s="13"/>
      <c r="E78" s="140"/>
      <c r="F78" s="24"/>
      <c r="G78" s="31"/>
      <c r="H78" s="31"/>
      <c r="I78" s="29"/>
      <c r="J78" s="119"/>
      <c r="K78" s="120"/>
      <c r="M78" s="224">
        <f>SUMIF(E58:E80,"立候補準備",C58:C80)</f>
        <v>0</v>
      </c>
    </row>
    <row r="79" spans="1:13" ht="22.5" customHeight="1" x14ac:dyDescent="0.15">
      <c r="A79" s="419"/>
      <c r="B79" s="420"/>
      <c r="C79" s="9"/>
      <c r="D79" s="13"/>
      <c r="E79" s="140"/>
      <c r="F79" s="24"/>
      <c r="G79" s="25"/>
      <c r="H79" s="26"/>
      <c r="I79" s="29"/>
      <c r="J79" s="119"/>
      <c r="K79" s="120"/>
      <c r="M79" s="224">
        <f>SUMIF(E58:E80,"選 挙 運 動",C58:C80)</f>
        <v>0</v>
      </c>
    </row>
    <row r="80" spans="1:13" ht="22.5" customHeight="1" thickBot="1" x14ac:dyDescent="0.2">
      <c r="A80" s="419"/>
      <c r="B80" s="420"/>
      <c r="C80" s="9"/>
      <c r="D80" s="13"/>
      <c r="E80" s="140"/>
      <c r="F80" s="24"/>
      <c r="G80" s="25"/>
      <c r="H80" s="26"/>
      <c r="I80" s="29"/>
      <c r="J80" s="119"/>
      <c r="K80" s="120"/>
      <c r="M80" s="224">
        <f>SUM(M78:M79)</f>
        <v>0</v>
      </c>
    </row>
    <row r="81" spans="1:13" ht="18.75" customHeight="1" thickTop="1" thickBot="1" x14ac:dyDescent="0.2">
      <c r="A81" s="444" t="s">
        <v>33</v>
      </c>
      <c r="B81" s="445"/>
      <c r="C81" s="96">
        <f>SUM(C58:C80)</f>
        <v>0</v>
      </c>
      <c r="D81" s="97"/>
      <c r="E81" s="98"/>
      <c r="F81" s="99"/>
      <c r="G81" s="100"/>
      <c r="H81" s="99"/>
      <c r="I81" s="99"/>
      <c r="J81" s="124"/>
      <c r="K81" s="194" t="s">
        <v>117</v>
      </c>
      <c r="M81" s="176" t="str">
        <f>IF(M80=C81+C70,"OK","NG")</f>
        <v>OK</v>
      </c>
    </row>
    <row r="82" spans="1:13" ht="18.75" customHeight="1" thickBot="1" x14ac:dyDescent="0.2">
      <c r="A82" s="177" t="s">
        <v>12</v>
      </c>
      <c r="B82" s="3" t="s">
        <v>120</v>
      </c>
      <c r="C82" s="4"/>
      <c r="D82" s="2"/>
      <c r="E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115</v>
      </c>
      <c r="K83" s="428" t="s">
        <v>10</v>
      </c>
      <c r="M83" s="440"/>
    </row>
    <row r="84" spans="1:13" ht="15" customHeight="1" x14ac:dyDescent="0.15">
      <c r="A84" s="424"/>
      <c r="B84" s="425"/>
      <c r="C84" s="425"/>
      <c r="D84" s="425"/>
      <c r="E84" s="425"/>
      <c r="F84" s="447"/>
      <c r="G84" s="197" t="s">
        <v>63</v>
      </c>
      <c r="H84" s="197" t="s">
        <v>1</v>
      </c>
      <c r="I84" s="195" t="s">
        <v>64</v>
      </c>
      <c r="J84" s="449"/>
      <c r="K84" s="429"/>
      <c r="M84" s="440"/>
    </row>
    <row r="85" spans="1:13" ht="22.5" customHeight="1" x14ac:dyDescent="0.15">
      <c r="A85" s="419"/>
      <c r="B85" s="420"/>
      <c r="C85" s="9"/>
      <c r="D85" s="93" t="s">
        <v>124</v>
      </c>
      <c r="E85" s="140"/>
      <c r="F85" s="24"/>
      <c r="G85" s="25"/>
      <c r="H85" s="26"/>
      <c r="I85" s="26"/>
      <c r="J85" s="117"/>
      <c r="K85" s="118"/>
      <c r="M85" s="440"/>
    </row>
    <row r="86" spans="1:13" ht="22.5" customHeight="1" x14ac:dyDescent="0.15">
      <c r="A86" s="419"/>
      <c r="B86" s="420"/>
      <c r="C86" s="10"/>
      <c r="D86" s="13"/>
      <c r="E86" s="140"/>
      <c r="F86" s="28"/>
      <c r="G86" s="25"/>
      <c r="H86" s="26"/>
      <c r="I86" s="26"/>
      <c r="J86" s="119"/>
      <c r="K86" s="120"/>
      <c r="M86" s="440"/>
    </row>
    <row r="87" spans="1:13" ht="22.5" customHeight="1" x14ac:dyDescent="0.15">
      <c r="A87" s="419"/>
      <c r="B87" s="420"/>
      <c r="C87" s="9"/>
      <c r="D87" s="13"/>
      <c r="E87" s="140"/>
      <c r="F87" s="24"/>
      <c r="G87" s="25"/>
      <c r="H87" s="26"/>
      <c r="I87" s="26"/>
      <c r="J87" s="119"/>
      <c r="K87" s="120"/>
      <c r="M87" s="440"/>
    </row>
    <row r="88" spans="1:13" ht="22.5" customHeight="1" x14ac:dyDescent="0.15">
      <c r="A88" s="419"/>
      <c r="B88" s="420"/>
      <c r="C88" s="9"/>
      <c r="D88" s="13"/>
      <c r="E88" s="140"/>
      <c r="F88" s="28"/>
      <c r="G88" s="25"/>
      <c r="H88" s="26"/>
      <c r="I88" s="26"/>
      <c r="J88" s="119"/>
      <c r="K88" s="120"/>
      <c r="M88" s="440"/>
    </row>
    <row r="89" spans="1:13" ht="22.5" customHeight="1" x14ac:dyDescent="0.15">
      <c r="A89" s="419"/>
      <c r="B89" s="420"/>
      <c r="C89" s="9"/>
      <c r="D89" s="53"/>
      <c r="E89" s="140"/>
      <c r="F89" s="54"/>
      <c r="G89" s="25"/>
      <c r="H89" s="26"/>
      <c r="I89" s="26"/>
      <c r="J89" s="119"/>
      <c r="K89" s="120"/>
      <c r="M89" s="440"/>
    </row>
    <row r="90" spans="1:13" ht="22.5" customHeight="1" x14ac:dyDescent="0.15">
      <c r="A90" s="419"/>
      <c r="B90" s="420"/>
      <c r="C90" s="9"/>
      <c r="D90" s="53"/>
      <c r="E90" s="140"/>
      <c r="F90" s="54"/>
      <c r="G90" s="25"/>
      <c r="H90" s="26"/>
      <c r="I90" s="26"/>
      <c r="J90" s="119"/>
      <c r="K90" s="120"/>
      <c r="M90" s="440"/>
    </row>
    <row r="91" spans="1:13" ht="22.5" customHeight="1" x14ac:dyDescent="0.15">
      <c r="A91" s="419"/>
      <c r="B91" s="420"/>
      <c r="C91" s="9"/>
      <c r="D91" s="13"/>
      <c r="E91" s="140"/>
      <c r="F91" s="29"/>
      <c r="G91" s="25"/>
      <c r="H91" s="26"/>
      <c r="I91" s="26"/>
      <c r="J91" s="119"/>
      <c r="K91" s="120"/>
      <c r="M91" s="440"/>
    </row>
    <row r="92" spans="1:13" ht="22.5" customHeight="1" x14ac:dyDescent="0.15">
      <c r="A92" s="419"/>
      <c r="B92" s="420"/>
      <c r="C92" s="9"/>
      <c r="D92" s="13"/>
      <c r="E92" s="140"/>
      <c r="F92" s="26"/>
      <c r="G92" s="25"/>
      <c r="H92" s="26"/>
      <c r="I92" s="26"/>
      <c r="J92" s="119"/>
      <c r="K92" s="120"/>
      <c r="M92" s="440"/>
    </row>
    <row r="93" spans="1:13" ht="22.5" customHeight="1" x14ac:dyDescent="0.15">
      <c r="A93" s="419"/>
      <c r="B93" s="420"/>
      <c r="C93" s="9"/>
      <c r="D93" s="13"/>
      <c r="E93" s="140"/>
      <c r="F93" s="29"/>
      <c r="G93" s="25"/>
      <c r="H93" s="26"/>
      <c r="I93" s="26"/>
      <c r="J93" s="119"/>
      <c r="K93" s="120"/>
    </row>
    <row r="94" spans="1:13" ht="22.5" customHeight="1" x14ac:dyDescent="0.15">
      <c r="A94" s="419"/>
      <c r="B94" s="420"/>
      <c r="C94" s="9"/>
      <c r="D94" s="13"/>
      <c r="E94" s="140"/>
      <c r="F94" s="26"/>
      <c r="G94" s="25"/>
      <c r="H94" s="26"/>
      <c r="I94" s="26"/>
      <c r="J94" s="119"/>
      <c r="K94" s="120"/>
    </row>
    <row r="95" spans="1:13" ht="22.5" customHeight="1" x14ac:dyDescent="0.15">
      <c r="A95" s="419"/>
      <c r="B95" s="420"/>
      <c r="C95" s="9"/>
      <c r="D95" s="13"/>
      <c r="E95" s="140"/>
      <c r="F95" s="26"/>
      <c r="G95" s="25"/>
      <c r="H95" s="26"/>
      <c r="I95" s="26"/>
      <c r="J95" s="119"/>
      <c r="K95" s="120"/>
    </row>
    <row r="96" spans="1:13" ht="22.5" customHeight="1" x14ac:dyDescent="0.15">
      <c r="A96" s="419"/>
      <c r="B96" s="420"/>
      <c r="C96" s="9"/>
      <c r="D96" s="13"/>
      <c r="E96" s="140"/>
      <c r="F96" s="26"/>
      <c r="G96" s="25"/>
      <c r="H96" s="26"/>
      <c r="I96" s="26"/>
      <c r="J96" s="119"/>
      <c r="K96" s="120"/>
    </row>
    <row r="97" spans="1:13" ht="22.5" customHeight="1" x14ac:dyDescent="0.15">
      <c r="A97" s="419"/>
      <c r="B97" s="420"/>
      <c r="C97" s="9"/>
      <c r="D97" s="13"/>
      <c r="E97" s="140"/>
      <c r="F97" s="26"/>
      <c r="G97" s="25"/>
      <c r="H97" s="26"/>
      <c r="I97" s="26"/>
      <c r="J97" s="119"/>
      <c r="K97" s="120"/>
    </row>
    <row r="98" spans="1:13" ht="22.5" customHeight="1" x14ac:dyDescent="0.15">
      <c r="A98" s="419"/>
      <c r="B98" s="420"/>
      <c r="C98" s="9"/>
      <c r="D98" s="13"/>
      <c r="E98" s="140"/>
      <c r="F98" s="26"/>
      <c r="G98" s="25"/>
      <c r="H98" s="26"/>
      <c r="I98" s="26"/>
      <c r="J98" s="119"/>
      <c r="K98" s="120"/>
    </row>
    <row r="99" spans="1:13" ht="22.5" customHeight="1" x14ac:dyDescent="0.15">
      <c r="A99" s="419"/>
      <c r="B99" s="420"/>
      <c r="C99" s="10"/>
      <c r="D99" s="13"/>
      <c r="E99" s="140"/>
      <c r="F99" s="24"/>
      <c r="G99" s="25"/>
      <c r="H99" s="26"/>
      <c r="I99" s="29"/>
      <c r="J99" s="119"/>
      <c r="K99" s="120"/>
    </row>
    <row r="100" spans="1:13" ht="22.5" customHeight="1" x14ac:dyDescent="0.15">
      <c r="A100" s="419"/>
      <c r="B100" s="420"/>
      <c r="C100" s="10"/>
      <c r="D100" s="13"/>
      <c r="E100" s="140"/>
      <c r="F100" s="29"/>
      <c r="G100" s="25"/>
      <c r="H100" s="29"/>
      <c r="I100" s="29"/>
      <c r="J100" s="119"/>
      <c r="K100" s="120"/>
    </row>
    <row r="101" spans="1:13" ht="22.5" customHeight="1" x14ac:dyDescent="0.15">
      <c r="A101" s="419"/>
      <c r="B101" s="420"/>
      <c r="C101" s="9"/>
      <c r="D101" s="13"/>
      <c r="E101" s="140"/>
      <c r="F101" s="24"/>
      <c r="G101" s="25"/>
      <c r="H101" s="26"/>
      <c r="I101" s="26"/>
      <c r="J101" s="119"/>
      <c r="K101" s="123"/>
    </row>
    <row r="102" spans="1:13" ht="22.5" customHeight="1" x14ac:dyDescent="0.15">
      <c r="A102" s="419"/>
      <c r="B102" s="420"/>
      <c r="C102" s="10"/>
      <c r="D102" s="13"/>
      <c r="E102" s="140"/>
      <c r="F102" s="24"/>
      <c r="G102" s="25"/>
      <c r="H102" s="26"/>
      <c r="I102" s="26"/>
      <c r="J102" s="119"/>
      <c r="K102" s="123"/>
    </row>
    <row r="103" spans="1:13" ht="22.5" customHeight="1" x14ac:dyDescent="0.15">
      <c r="A103" s="419"/>
      <c r="B103" s="420"/>
      <c r="C103" s="9"/>
      <c r="D103" s="13"/>
      <c r="E103" s="140"/>
      <c r="F103" s="26"/>
      <c r="G103" s="25"/>
      <c r="H103" s="26"/>
      <c r="I103" s="29"/>
      <c r="J103" s="119"/>
      <c r="K103" s="123"/>
    </row>
    <row r="104" spans="1:13" ht="22.5" customHeight="1" x14ac:dyDescent="0.15">
      <c r="A104" s="452"/>
      <c r="B104" s="453"/>
      <c r="C104" s="10"/>
      <c r="D104" s="13"/>
      <c r="E104" s="140"/>
      <c r="F104" s="29"/>
      <c r="G104" s="25"/>
      <c r="H104" s="29"/>
      <c r="I104" s="29"/>
      <c r="J104" s="119"/>
      <c r="K104" s="120"/>
    </row>
    <row r="105" spans="1:13" ht="22.5" customHeight="1" x14ac:dyDescent="0.15">
      <c r="A105" s="419"/>
      <c r="B105" s="420"/>
      <c r="C105" s="9"/>
      <c r="D105" s="13"/>
      <c r="E105" s="140"/>
      <c r="F105" s="24"/>
      <c r="G105" s="31"/>
      <c r="H105" s="31"/>
      <c r="I105" s="29"/>
      <c r="J105" s="119"/>
      <c r="K105" s="120"/>
      <c r="M105" s="224">
        <f>SUMIF(E85:E107,"立候補準備",C85:C107)</f>
        <v>0</v>
      </c>
    </row>
    <row r="106" spans="1:13" ht="22.5" customHeight="1" x14ac:dyDescent="0.15">
      <c r="A106" s="419"/>
      <c r="B106" s="420"/>
      <c r="C106" s="9"/>
      <c r="D106" s="13"/>
      <c r="E106" s="140"/>
      <c r="F106" s="24"/>
      <c r="G106" s="25"/>
      <c r="H106" s="26"/>
      <c r="I106" s="29"/>
      <c r="J106" s="119"/>
      <c r="K106" s="120"/>
      <c r="M106" s="224">
        <f>SUMIF(E85:E107,"選 挙 運 動",C85:C107)</f>
        <v>0</v>
      </c>
    </row>
    <row r="107" spans="1:13" ht="22.5" customHeight="1" thickBot="1" x14ac:dyDescent="0.2">
      <c r="A107" s="419"/>
      <c r="B107" s="420"/>
      <c r="C107" s="9"/>
      <c r="D107" s="13"/>
      <c r="E107" s="140"/>
      <c r="F107" s="24"/>
      <c r="G107" s="25"/>
      <c r="H107" s="26"/>
      <c r="I107" s="29"/>
      <c r="J107" s="119"/>
      <c r="K107" s="120"/>
      <c r="M107" s="224">
        <f>SUM(M105:M106)</f>
        <v>0</v>
      </c>
    </row>
    <row r="108" spans="1:13" ht="18.75" customHeight="1" thickTop="1" thickBot="1" x14ac:dyDescent="0.2">
      <c r="A108" s="444" t="s">
        <v>33</v>
      </c>
      <c r="B108" s="445"/>
      <c r="C108" s="96">
        <f>SUM(C85:C107)</f>
        <v>0</v>
      </c>
      <c r="D108" s="97"/>
      <c r="E108" s="98"/>
      <c r="F108" s="99"/>
      <c r="G108" s="100"/>
      <c r="H108" s="99"/>
      <c r="I108" s="99"/>
      <c r="J108" s="124"/>
      <c r="K108" s="194" t="s">
        <v>139</v>
      </c>
      <c r="M108" s="176" t="str">
        <f>IF(M107=C108+C96,"OK","NG")</f>
        <v>OK</v>
      </c>
    </row>
  </sheetData>
  <mergeCells count="128">
    <mergeCell ref="A69:B69"/>
    <mergeCell ref="A98:B98"/>
    <mergeCell ref="A105:B105"/>
    <mergeCell ref="A106:B106"/>
    <mergeCell ref="A107:B107"/>
    <mergeCell ref="A108:B108"/>
    <mergeCell ref="A99:B99"/>
    <mergeCell ref="A100:B100"/>
    <mergeCell ref="A101:B101"/>
    <mergeCell ref="A102:B102"/>
    <mergeCell ref="A103:B103"/>
    <mergeCell ref="A104:B104"/>
    <mergeCell ref="A93:B93"/>
    <mergeCell ref="A94:B94"/>
    <mergeCell ref="A95:B95"/>
    <mergeCell ref="A96:B96"/>
    <mergeCell ref="A97:B97"/>
    <mergeCell ref="A86:B86"/>
    <mergeCell ref="A87:B87"/>
    <mergeCell ref="A88:B88"/>
    <mergeCell ref="A89:B89"/>
    <mergeCell ref="A90:B90"/>
    <mergeCell ref="A91:B91"/>
    <mergeCell ref="A76:B76"/>
    <mergeCell ref="M82:M92"/>
    <mergeCell ref="A83:B84"/>
    <mergeCell ref="C83:D84"/>
    <mergeCell ref="E83:E84"/>
    <mergeCell ref="F83:F84"/>
    <mergeCell ref="G83:I83"/>
    <mergeCell ref="J83:J84"/>
    <mergeCell ref="K83:K84"/>
    <mergeCell ref="A85:B85"/>
    <mergeCell ref="A92:B92"/>
    <mergeCell ref="A77:B77"/>
    <mergeCell ref="A78:B78"/>
    <mergeCell ref="A79:B79"/>
    <mergeCell ref="A80:B80"/>
    <mergeCell ref="A81:B81"/>
    <mergeCell ref="A70:B70"/>
    <mergeCell ref="A71:B71"/>
    <mergeCell ref="A72:B72"/>
    <mergeCell ref="A73:B73"/>
    <mergeCell ref="A74:B74"/>
    <mergeCell ref="A75:B75"/>
    <mergeCell ref="A66:B66"/>
    <mergeCell ref="A67:B67"/>
    <mergeCell ref="A68:B68"/>
    <mergeCell ref="A58:B58"/>
    <mergeCell ref="A59:B59"/>
    <mergeCell ref="A60:B60"/>
    <mergeCell ref="A61:B61"/>
    <mergeCell ref="A62:B62"/>
    <mergeCell ref="A53:B53"/>
    <mergeCell ref="A54:B54"/>
    <mergeCell ref="M55:M65"/>
    <mergeCell ref="A56:B57"/>
    <mergeCell ref="C56:D57"/>
    <mergeCell ref="E56:E57"/>
    <mergeCell ref="F56:F57"/>
    <mergeCell ref="G56:I56"/>
    <mergeCell ref="J56:J57"/>
    <mergeCell ref="K56:K57"/>
    <mergeCell ref="A63:B63"/>
    <mergeCell ref="A64:B64"/>
    <mergeCell ref="A65:B65"/>
    <mergeCell ref="A49:B49"/>
    <mergeCell ref="A50:B50"/>
    <mergeCell ref="A51:B51"/>
    <mergeCell ref="A52:B52"/>
    <mergeCell ref="A40:B40"/>
    <mergeCell ref="A41:B41"/>
    <mergeCell ref="A42:B42"/>
    <mergeCell ref="A43:B43"/>
    <mergeCell ref="A44:B44"/>
    <mergeCell ref="A45:B45"/>
    <mergeCell ref="A47:B47"/>
    <mergeCell ref="A39:B39"/>
    <mergeCell ref="J29:J30"/>
    <mergeCell ref="K29:K30"/>
    <mergeCell ref="A31:B31"/>
    <mergeCell ref="A32:B32"/>
    <mergeCell ref="A33:B33"/>
    <mergeCell ref="A46:B46"/>
    <mergeCell ref="A48:B48"/>
    <mergeCell ref="A24:B24"/>
    <mergeCell ref="A25:B25"/>
    <mergeCell ref="A26:B26"/>
    <mergeCell ref="A27:B27"/>
    <mergeCell ref="M28:M38"/>
    <mergeCell ref="A29:B30"/>
    <mergeCell ref="C29:D30"/>
    <mergeCell ref="E29:E30"/>
    <mergeCell ref="F29:F30"/>
    <mergeCell ref="G29:I29"/>
    <mergeCell ref="A34:B34"/>
    <mergeCell ref="A35:B35"/>
    <mergeCell ref="A36:B36"/>
    <mergeCell ref="A37:B37"/>
    <mergeCell ref="A38:B38"/>
    <mergeCell ref="A18:B18"/>
    <mergeCell ref="A19:B19"/>
    <mergeCell ref="A20:B20"/>
    <mergeCell ref="A21:B21"/>
    <mergeCell ref="A22:B22"/>
    <mergeCell ref="A23:B23"/>
    <mergeCell ref="A12:B12"/>
    <mergeCell ref="A13:B13"/>
    <mergeCell ref="A14:B14"/>
    <mergeCell ref="A15:B15"/>
    <mergeCell ref="A16:B16"/>
    <mergeCell ref="A17:B17"/>
    <mergeCell ref="A6:B6"/>
    <mergeCell ref="A7:B7"/>
    <mergeCell ref="A8:B8"/>
    <mergeCell ref="A9:B9"/>
    <mergeCell ref="A10:B10"/>
    <mergeCell ref="A11:B11"/>
    <mergeCell ref="M1:M12"/>
    <mergeCell ref="A2:B3"/>
    <mergeCell ref="C2:D3"/>
    <mergeCell ref="E2:E3"/>
    <mergeCell ref="F2:F3"/>
    <mergeCell ref="G2:I2"/>
    <mergeCell ref="J2:J3"/>
    <mergeCell ref="K2:K3"/>
    <mergeCell ref="A4:B4"/>
    <mergeCell ref="A5:B5"/>
  </mergeCells>
  <phoneticPr fontId="2"/>
  <dataValidations count="1">
    <dataValidation type="list" allowBlank="1" showInputMessage="1" showErrorMessage="1" sqref="E4:E26 E85:E107 E58:E80 E31:E53" xr:uid="{00000000-0002-0000-0400-000000000000}">
      <formula1>$N$24:$N$25</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0" man="1"/>
    <brk id="54" max="10" man="1"/>
    <brk id="81" max="10" man="1"/>
  </row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N108"/>
  <sheetViews>
    <sheetView view="pageBreakPreview" zoomScaleNormal="100" zoomScaleSheetLayoutView="100" workbookViewId="0">
      <pane ySplit="3" topLeftCell="A11" activePane="bottomLeft" state="frozen"/>
      <selection pane="bottomLeft" activeCell="G19" sqref="G19"/>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177" t="s">
        <v>12</v>
      </c>
      <c r="B1" s="3" t="s">
        <v>78</v>
      </c>
      <c r="C1" s="4"/>
      <c r="D1" s="2"/>
      <c r="E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115</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54"/>
      <c r="B4" s="455"/>
      <c r="C4" s="345"/>
      <c r="D4" s="317" t="s">
        <v>16</v>
      </c>
      <c r="E4" s="332"/>
      <c r="F4" s="346"/>
      <c r="G4" s="334"/>
      <c r="H4" s="347"/>
      <c r="I4" s="347"/>
      <c r="J4" s="348"/>
      <c r="K4" s="349"/>
      <c r="M4" s="440"/>
    </row>
    <row r="5" spans="1:13" ht="22.5" customHeight="1" x14ac:dyDescent="0.15">
      <c r="A5" s="434"/>
      <c r="B5" s="435"/>
      <c r="C5" s="294"/>
      <c r="D5" s="321"/>
      <c r="E5" s="318"/>
      <c r="F5" s="341"/>
      <c r="G5" s="339"/>
      <c r="H5" s="340"/>
      <c r="I5" s="340"/>
      <c r="J5" s="319"/>
      <c r="K5" s="320"/>
      <c r="M5" s="440"/>
    </row>
    <row r="6" spans="1:13" ht="22.5" customHeight="1" x14ac:dyDescent="0.15">
      <c r="A6" s="434"/>
      <c r="B6" s="435"/>
      <c r="C6" s="293"/>
      <c r="D6" s="321"/>
      <c r="E6" s="318"/>
      <c r="F6" s="338"/>
      <c r="G6" s="339"/>
      <c r="H6" s="340"/>
      <c r="I6" s="340"/>
      <c r="J6" s="319"/>
      <c r="K6" s="320"/>
      <c r="M6" s="440"/>
    </row>
    <row r="7" spans="1:13" ht="22.5" customHeight="1" x14ac:dyDescent="0.15">
      <c r="A7" s="434"/>
      <c r="B7" s="435"/>
      <c r="C7" s="293"/>
      <c r="D7" s="321"/>
      <c r="E7" s="318"/>
      <c r="F7" s="341"/>
      <c r="G7" s="339"/>
      <c r="H7" s="340"/>
      <c r="I7" s="340"/>
      <c r="J7" s="319"/>
      <c r="K7" s="320"/>
      <c r="M7" s="440"/>
    </row>
    <row r="8" spans="1:13" ht="22.5" customHeight="1" x14ac:dyDescent="0.15">
      <c r="A8" s="434"/>
      <c r="B8" s="435"/>
      <c r="C8" s="293"/>
      <c r="D8" s="324"/>
      <c r="E8" s="318"/>
      <c r="F8" s="342"/>
      <c r="G8" s="339"/>
      <c r="H8" s="340"/>
      <c r="I8" s="340"/>
      <c r="J8" s="319"/>
      <c r="K8" s="320"/>
      <c r="M8" s="440"/>
    </row>
    <row r="9" spans="1:13" ht="22.5" customHeight="1" x14ac:dyDescent="0.15">
      <c r="A9" s="434"/>
      <c r="B9" s="435"/>
      <c r="C9" s="293"/>
      <c r="D9" s="321"/>
      <c r="E9" s="318"/>
      <c r="F9" s="343"/>
      <c r="G9" s="339"/>
      <c r="H9" s="340"/>
      <c r="I9" s="340"/>
      <c r="J9" s="319"/>
      <c r="K9" s="320"/>
      <c r="M9" s="440"/>
    </row>
    <row r="10" spans="1:13" ht="22.5" customHeight="1" x14ac:dyDescent="0.15">
      <c r="A10" s="434"/>
      <c r="B10" s="435"/>
      <c r="C10" s="293"/>
      <c r="D10" s="321"/>
      <c r="E10" s="318"/>
      <c r="F10" s="343"/>
      <c r="G10" s="339"/>
      <c r="H10" s="340"/>
      <c r="I10" s="340"/>
      <c r="J10" s="319"/>
      <c r="K10" s="320"/>
      <c r="M10" s="440"/>
    </row>
    <row r="11" spans="1:13" ht="22.5" customHeight="1" x14ac:dyDescent="0.15">
      <c r="A11" s="434"/>
      <c r="B11" s="435"/>
      <c r="C11" s="293"/>
      <c r="D11" s="321"/>
      <c r="E11" s="318"/>
      <c r="F11" s="343"/>
      <c r="G11" s="339"/>
      <c r="H11" s="340"/>
      <c r="I11" s="340"/>
      <c r="J11" s="319"/>
      <c r="K11" s="320"/>
      <c r="M11" s="440"/>
    </row>
    <row r="12" spans="1:13" ht="22.5" customHeight="1" x14ac:dyDescent="0.15">
      <c r="A12" s="434"/>
      <c r="B12" s="435"/>
      <c r="C12" s="293"/>
      <c r="D12" s="321"/>
      <c r="E12" s="318"/>
      <c r="F12" s="343"/>
      <c r="G12" s="339"/>
      <c r="H12" s="340"/>
      <c r="I12" s="340"/>
      <c r="J12" s="319"/>
      <c r="K12" s="320"/>
      <c r="M12" s="440"/>
    </row>
    <row r="13" spans="1:13" ht="22.5" customHeight="1" x14ac:dyDescent="0.15">
      <c r="A13" s="434"/>
      <c r="B13" s="435"/>
      <c r="C13" s="293"/>
      <c r="D13" s="321"/>
      <c r="E13" s="318"/>
      <c r="F13" s="343"/>
      <c r="G13" s="339"/>
      <c r="H13" s="340"/>
      <c r="I13" s="340"/>
      <c r="J13" s="319"/>
      <c r="K13" s="320"/>
    </row>
    <row r="14" spans="1:13" ht="22.5" customHeight="1" x14ac:dyDescent="0.15">
      <c r="A14" s="434"/>
      <c r="B14" s="435"/>
      <c r="C14" s="293"/>
      <c r="D14" s="321"/>
      <c r="E14" s="318"/>
      <c r="F14" s="343"/>
      <c r="G14" s="339"/>
      <c r="H14" s="340"/>
      <c r="I14" s="340"/>
      <c r="J14" s="319"/>
      <c r="K14" s="320"/>
    </row>
    <row r="15" spans="1:13" ht="22.5" customHeight="1" x14ac:dyDescent="0.15">
      <c r="A15" s="434"/>
      <c r="B15" s="435"/>
      <c r="C15" s="293"/>
      <c r="D15" s="321"/>
      <c r="E15" s="318"/>
      <c r="F15" s="343"/>
      <c r="G15" s="339"/>
      <c r="H15" s="344"/>
      <c r="I15" s="344"/>
      <c r="J15" s="325"/>
      <c r="K15" s="320"/>
    </row>
    <row r="16" spans="1:13" ht="22.5" customHeight="1" x14ac:dyDescent="0.15">
      <c r="A16" s="434"/>
      <c r="B16" s="435"/>
      <c r="C16" s="293"/>
      <c r="D16" s="321"/>
      <c r="E16" s="318"/>
      <c r="F16" s="341"/>
      <c r="G16" s="339"/>
      <c r="H16" s="340"/>
      <c r="I16" s="343"/>
      <c r="J16" s="319"/>
      <c r="K16" s="320"/>
    </row>
    <row r="17" spans="1:14" ht="22.5" customHeight="1" x14ac:dyDescent="0.15">
      <c r="A17" s="434"/>
      <c r="B17" s="435"/>
      <c r="C17" s="350"/>
      <c r="D17" s="351"/>
      <c r="E17" s="352"/>
      <c r="F17" s="353"/>
      <c r="G17" s="353"/>
      <c r="H17" s="354"/>
      <c r="I17" s="355"/>
      <c r="J17" s="356"/>
      <c r="K17" s="357"/>
    </row>
    <row r="18" spans="1:14" ht="22.5" customHeight="1" x14ac:dyDescent="0.15">
      <c r="A18" s="434"/>
      <c r="B18" s="435"/>
      <c r="C18" s="294"/>
      <c r="D18" s="321"/>
      <c r="E18" s="318"/>
      <c r="F18" s="343"/>
      <c r="G18" s="339"/>
      <c r="H18" s="343"/>
      <c r="I18" s="343"/>
      <c r="J18" s="319"/>
      <c r="K18" s="320"/>
    </row>
    <row r="19" spans="1:14" ht="22.5" customHeight="1" x14ac:dyDescent="0.15">
      <c r="A19" s="434"/>
      <c r="B19" s="435"/>
      <c r="C19" s="293"/>
      <c r="D19" s="321"/>
      <c r="E19" s="318"/>
      <c r="F19" s="338"/>
      <c r="G19" s="339"/>
      <c r="H19" s="340"/>
      <c r="I19" s="340"/>
      <c r="J19" s="319"/>
      <c r="K19" s="299"/>
    </row>
    <row r="20" spans="1:14" ht="22.5" customHeight="1" x14ac:dyDescent="0.15">
      <c r="A20" s="434"/>
      <c r="B20" s="435"/>
      <c r="C20" s="293"/>
      <c r="D20" s="321"/>
      <c r="E20" s="318"/>
      <c r="F20" s="340"/>
      <c r="G20" s="339"/>
      <c r="H20" s="340"/>
      <c r="I20" s="343"/>
      <c r="J20" s="319"/>
      <c r="K20" s="299"/>
    </row>
    <row r="21" spans="1:14" ht="22.5" customHeight="1" x14ac:dyDescent="0.15">
      <c r="A21" s="434"/>
      <c r="B21" s="435"/>
      <c r="C21" s="294"/>
      <c r="D21" s="321"/>
      <c r="E21" s="318"/>
      <c r="F21" s="343"/>
      <c r="G21" s="339"/>
      <c r="H21" s="343"/>
      <c r="I21" s="343"/>
      <c r="J21" s="319"/>
      <c r="K21" s="320"/>
    </row>
    <row r="22" spans="1:14" ht="22.5" customHeight="1" x14ac:dyDescent="0.15">
      <c r="A22" s="434"/>
      <c r="B22" s="435"/>
      <c r="C22" s="293"/>
      <c r="D22" s="321"/>
      <c r="E22" s="318"/>
      <c r="F22" s="338"/>
      <c r="G22" s="339"/>
      <c r="H22" s="340"/>
      <c r="I22" s="343"/>
      <c r="J22" s="319"/>
      <c r="K22" s="320"/>
    </row>
    <row r="23" spans="1:14" ht="22.5" customHeight="1" x14ac:dyDescent="0.15">
      <c r="A23" s="434"/>
      <c r="B23" s="435"/>
      <c r="C23" s="293"/>
      <c r="D23" s="321"/>
      <c r="E23" s="318"/>
      <c r="F23" s="338"/>
      <c r="G23" s="339"/>
      <c r="H23" s="340"/>
      <c r="I23" s="343"/>
      <c r="J23" s="319"/>
      <c r="K23" s="320"/>
    </row>
    <row r="24" spans="1:14" ht="22.5" customHeight="1" x14ac:dyDescent="0.15">
      <c r="A24" s="434"/>
      <c r="B24" s="435"/>
      <c r="C24" s="294"/>
      <c r="D24" s="321"/>
      <c r="E24" s="318"/>
      <c r="F24" s="338"/>
      <c r="G24" s="339"/>
      <c r="H24" s="340"/>
      <c r="I24" s="343"/>
      <c r="J24" s="319"/>
      <c r="K24" s="320"/>
      <c r="M24" s="224">
        <f>SUMIF(E4:E26,"立候補準備",C4:C26)</f>
        <v>0</v>
      </c>
      <c r="N24" s="187" t="s">
        <v>32</v>
      </c>
    </row>
    <row r="25" spans="1:14" ht="22.5" customHeight="1" x14ac:dyDescent="0.15">
      <c r="A25" s="434"/>
      <c r="B25" s="435"/>
      <c r="C25" s="294"/>
      <c r="D25" s="321"/>
      <c r="E25" s="318"/>
      <c r="F25" s="343"/>
      <c r="G25" s="339"/>
      <c r="H25" s="340"/>
      <c r="I25" s="343"/>
      <c r="J25" s="319"/>
      <c r="K25" s="320"/>
      <c r="M25" s="224">
        <f>SUMIF(E4:E26,"選 挙 運 動",C4:C26)</f>
        <v>0</v>
      </c>
      <c r="N25" s="187" t="s">
        <v>127</v>
      </c>
    </row>
    <row r="26" spans="1:14" ht="22.5" customHeight="1" thickBot="1" x14ac:dyDescent="0.2">
      <c r="A26" s="434"/>
      <c r="B26" s="435"/>
      <c r="C26" s="358"/>
      <c r="D26" s="351"/>
      <c r="E26" s="318"/>
      <c r="F26" s="355"/>
      <c r="G26" s="353"/>
      <c r="H26" s="355"/>
      <c r="I26" s="355"/>
      <c r="J26" s="356"/>
      <c r="K26" s="357"/>
      <c r="M26" s="224">
        <f>SUM(M24:M25)</f>
        <v>0</v>
      </c>
    </row>
    <row r="27" spans="1:14" ht="18.75" customHeight="1" thickTop="1" thickBot="1" x14ac:dyDescent="0.2">
      <c r="A27" s="444" t="s">
        <v>33</v>
      </c>
      <c r="B27" s="445"/>
      <c r="C27" s="96">
        <f>SUM(C4:C26)</f>
        <v>0</v>
      </c>
      <c r="D27" s="97"/>
      <c r="E27" s="98"/>
      <c r="F27" s="99"/>
      <c r="G27" s="100"/>
      <c r="H27" s="99"/>
      <c r="I27" s="99"/>
      <c r="J27" s="124"/>
      <c r="K27" s="194" t="s">
        <v>140</v>
      </c>
      <c r="M27" s="176" t="str">
        <f>IF(M26=C27,"OK","NG")</f>
        <v>OK</v>
      </c>
    </row>
    <row r="28" spans="1:14" ht="18.75" customHeight="1" thickBot="1" x14ac:dyDescent="0.2">
      <c r="A28" s="177" t="s">
        <v>12</v>
      </c>
      <c r="B28" s="3" t="s">
        <v>78</v>
      </c>
      <c r="C28" s="4"/>
      <c r="D28" s="2"/>
      <c r="E28" s="2"/>
      <c r="F28" s="2"/>
      <c r="G28" s="2"/>
      <c r="K28" s="167" t="s">
        <v>94</v>
      </c>
      <c r="M28" s="440" t="s">
        <v>87</v>
      </c>
    </row>
    <row r="29" spans="1:14" ht="15" customHeight="1" x14ac:dyDescent="0.15">
      <c r="A29" s="422" t="s">
        <v>0</v>
      </c>
      <c r="B29" s="423"/>
      <c r="C29" s="426" t="s">
        <v>31</v>
      </c>
      <c r="D29" s="423"/>
      <c r="E29" s="423" t="s">
        <v>13</v>
      </c>
      <c r="F29" s="446" t="s">
        <v>4</v>
      </c>
      <c r="G29" s="423" t="s">
        <v>14</v>
      </c>
      <c r="H29" s="423"/>
      <c r="I29" s="423"/>
      <c r="J29" s="448" t="s">
        <v>115</v>
      </c>
      <c r="K29" s="428" t="s">
        <v>10</v>
      </c>
      <c r="M29" s="440"/>
    </row>
    <row r="30" spans="1:14" ht="15" customHeight="1" x14ac:dyDescent="0.15">
      <c r="A30" s="424"/>
      <c r="B30" s="425"/>
      <c r="C30" s="425"/>
      <c r="D30" s="425"/>
      <c r="E30" s="425"/>
      <c r="F30" s="447"/>
      <c r="G30" s="164" t="s">
        <v>63</v>
      </c>
      <c r="H30" s="164" t="s">
        <v>1</v>
      </c>
      <c r="I30" s="163" t="s">
        <v>64</v>
      </c>
      <c r="J30" s="449"/>
      <c r="K30" s="429"/>
      <c r="M30" s="440"/>
    </row>
    <row r="31" spans="1:14" ht="22.5" customHeight="1" x14ac:dyDescent="0.15">
      <c r="A31" s="456"/>
      <c r="B31" s="457"/>
      <c r="C31" s="110"/>
      <c r="D31" s="161" t="s">
        <v>16</v>
      </c>
      <c r="E31" s="214"/>
      <c r="F31" s="105"/>
      <c r="G31" s="106"/>
      <c r="H31" s="107"/>
      <c r="I31" s="107"/>
      <c r="J31" s="125"/>
      <c r="K31" s="126"/>
      <c r="M31" s="440"/>
    </row>
    <row r="32" spans="1:14" ht="22.5" customHeight="1" x14ac:dyDescent="0.15">
      <c r="A32" s="419"/>
      <c r="B32" s="420"/>
      <c r="C32" s="10"/>
      <c r="D32" s="13"/>
      <c r="E32" s="140"/>
      <c r="F32" s="28"/>
      <c r="G32" s="25"/>
      <c r="H32" s="26"/>
      <c r="I32" s="26"/>
      <c r="J32" s="119"/>
      <c r="K32" s="120"/>
      <c r="M32" s="440"/>
    </row>
    <row r="33" spans="1:13" ht="22.5" customHeight="1" x14ac:dyDescent="0.15">
      <c r="A33" s="419"/>
      <c r="B33" s="420"/>
      <c r="C33" s="9"/>
      <c r="D33" s="13"/>
      <c r="E33" s="140"/>
      <c r="F33" s="24"/>
      <c r="G33" s="25"/>
      <c r="H33" s="26"/>
      <c r="I33" s="26"/>
      <c r="J33" s="119"/>
      <c r="K33" s="120"/>
      <c r="M33" s="440"/>
    </row>
    <row r="34" spans="1:13" ht="22.5" customHeight="1" x14ac:dyDescent="0.15">
      <c r="A34" s="419"/>
      <c r="B34" s="420"/>
      <c r="C34" s="9"/>
      <c r="D34" s="13"/>
      <c r="E34" s="140"/>
      <c r="F34" s="28"/>
      <c r="G34" s="25"/>
      <c r="H34" s="26"/>
      <c r="I34" s="26"/>
      <c r="J34" s="119"/>
      <c r="K34" s="120"/>
      <c r="M34" s="440"/>
    </row>
    <row r="35" spans="1:13" ht="22.5" customHeight="1" x14ac:dyDescent="0.15">
      <c r="A35" s="419"/>
      <c r="B35" s="420"/>
      <c r="C35" s="9"/>
      <c r="D35" s="53"/>
      <c r="E35" s="140"/>
      <c r="F35" s="54"/>
      <c r="G35" s="25"/>
      <c r="H35" s="26"/>
      <c r="I35" s="26"/>
      <c r="J35" s="119"/>
      <c r="K35" s="120"/>
      <c r="M35" s="440"/>
    </row>
    <row r="36" spans="1:13" ht="22.5" customHeight="1" x14ac:dyDescent="0.15">
      <c r="A36" s="419"/>
      <c r="B36" s="420"/>
      <c r="C36" s="9"/>
      <c r="D36" s="13"/>
      <c r="E36" s="140"/>
      <c r="F36" s="29"/>
      <c r="G36" s="25"/>
      <c r="H36" s="26"/>
      <c r="I36" s="26"/>
      <c r="J36" s="119"/>
      <c r="K36" s="120"/>
      <c r="M36" s="440"/>
    </row>
    <row r="37" spans="1:13" ht="22.5" customHeight="1" x14ac:dyDescent="0.15">
      <c r="A37" s="419"/>
      <c r="B37" s="420"/>
      <c r="C37" s="9"/>
      <c r="D37" s="13"/>
      <c r="E37" s="140"/>
      <c r="F37" s="29"/>
      <c r="G37" s="25"/>
      <c r="H37" s="26"/>
      <c r="I37" s="26"/>
      <c r="J37" s="119"/>
      <c r="K37" s="120"/>
      <c r="M37" s="440"/>
    </row>
    <row r="38" spans="1:13" ht="22.5" customHeight="1" x14ac:dyDescent="0.15">
      <c r="A38" s="419"/>
      <c r="B38" s="420"/>
      <c r="C38" s="9"/>
      <c r="D38" s="13"/>
      <c r="E38" s="140"/>
      <c r="F38" s="29"/>
      <c r="G38" s="25"/>
      <c r="H38" s="26"/>
      <c r="I38" s="26"/>
      <c r="J38" s="119"/>
      <c r="K38" s="120"/>
      <c r="M38" s="440"/>
    </row>
    <row r="39" spans="1:13" ht="22.5" customHeight="1" x14ac:dyDescent="0.15">
      <c r="A39" s="419"/>
      <c r="B39" s="420"/>
      <c r="C39" s="9"/>
      <c r="D39" s="13"/>
      <c r="E39" s="140"/>
      <c r="F39" s="29"/>
      <c r="G39" s="25"/>
      <c r="H39" s="26"/>
      <c r="I39" s="26"/>
      <c r="J39" s="119"/>
      <c r="K39" s="120"/>
      <c r="M39" s="440"/>
    </row>
    <row r="40" spans="1:13" ht="22.5" customHeight="1" x14ac:dyDescent="0.15">
      <c r="A40" s="419"/>
      <c r="B40" s="420"/>
      <c r="C40" s="9"/>
      <c r="D40" s="13"/>
      <c r="E40" s="140"/>
      <c r="F40" s="29"/>
      <c r="G40" s="25"/>
      <c r="H40" s="26"/>
      <c r="I40" s="26"/>
      <c r="J40" s="119"/>
      <c r="K40" s="120"/>
    </row>
    <row r="41" spans="1:13" ht="22.5" customHeight="1" x14ac:dyDescent="0.15">
      <c r="A41" s="419"/>
      <c r="B41" s="420"/>
      <c r="C41" s="9"/>
      <c r="D41" s="13"/>
      <c r="E41" s="140"/>
      <c r="F41" s="29"/>
      <c r="G41" s="25"/>
      <c r="H41" s="26"/>
      <c r="I41" s="26"/>
      <c r="J41" s="119"/>
      <c r="K41" s="120"/>
    </row>
    <row r="42" spans="1:13" ht="22.5" customHeight="1" x14ac:dyDescent="0.15">
      <c r="A42" s="419"/>
      <c r="B42" s="420"/>
      <c r="C42" s="9"/>
      <c r="D42" s="13"/>
      <c r="E42" s="140"/>
      <c r="F42" s="29"/>
      <c r="G42" s="25"/>
      <c r="H42" s="31"/>
      <c r="I42" s="31"/>
      <c r="J42" s="127"/>
      <c r="K42" s="120"/>
    </row>
    <row r="43" spans="1:13" ht="22.5" customHeight="1" x14ac:dyDescent="0.15">
      <c r="A43" s="419"/>
      <c r="B43" s="420"/>
      <c r="C43" s="9"/>
      <c r="D43" s="13"/>
      <c r="E43" s="140"/>
      <c r="F43" s="28"/>
      <c r="G43" s="25"/>
      <c r="H43" s="26"/>
      <c r="I43" s="29"/>
      <c r="J43" s="119"/>
      <c r="K43" s="120"/>
    </row>
    <row r="44" spans="1:13" ht="22.5" customHeight="1" x14ac:dyDescent="0.15">
      <c r="A44" s="419"/>
      <c r="B44" s="420"/>
      <c r="C44" s="55"/>
      <c r="D44" s="47"/>
      <c r="E44" s="215"/>
      <c r="F44" s="49"/>
      <c r="G44" s="49"/>
      <c r="H44" s="56"/>
      <c r="I44" s="48"/>
      <c r="J44" s="121"/>
      <c r="K44" s="122"/>
    </row>
    <row r="45" spans="1:13" ht="22.5" customHeight="1" x14ac:dyDescent="0.15">
      <c r="A45" s="419"/>
      <c r="B45" s="420"/>
      <c r="C45" s="10"/>
      <c r="D45" s="13"/>
      <c r="E45" s="140"/>
      <c r="F45" s="29"/>
      <c r="G45" s="25"/>
      <c r="H45" s="29"/>
      <c r="I45" s="29"/>
      <c r="J45" s="119"/>
      <c r="K45" s="120"/>
    </row>
    <row r="46" spans="1:13" ht="22.5" customHeight="1" x14ac:dyDescent="0.15">
      <c r="A46" s="419"/>
      <c r="B46" s="420"/>
      <c r="C46" s="9"/>
      <c r="D46" s="13"/>
      <c r="E46" s="140"/>
      <c r="F46" s="24"/>
      <c r="G46" s="25"/>
      <c r="H46" s="26"/>
      <c r="I46" s="26"/>
      <c r="J46" s="119"/>
      <c r="K46" s="123"/>
    </row>
    <row r="47" spans="1:13" ht="22.5" customHeight="1" x14ac:dyDescent="0.15">
      <c r="A47" s="419"/>
      <c r="B47" s="420"/>
      <c r="C47" s="9"/>
      <c r="D47" s="13"/>
      <c r="E47" s="140"/>
      <c r="F47" s="26"/>
      <c r="G47" s="25"/>
      <c r="H47" s="26"/>
      <c r="I47" s="29"/>
      <c r="J47" s="119"/>
      <c r="K47" s="123"/>
    </row>
    <row r="48" spans="1:13" ht="22.5" customHeight="1" x14ac:dyDescent="0.15">
      <c r="A48" s="419"/>
      <c r="B48" s="420"/>
      <c r="C48" s="10"/>
      <c r="D48" s="13"/>
      <c r="E48" s="140"/>
      <c r="F48" s="29"/>
      <c r="G48" s="25"/>
      <c r="H48" s="29"/>
      <c r="I48" s="29"/>
      <c r="J48" s="119"/>
      <c r="K48" s="120"/>
    </row>
    <row r="49" spans="1:13" ht="22.5" customHeight="1" x14ac:dyDescent="0.15">
      <c r="A49" s="419"/>
      <c r="B49" s="420"/>
      <c r="C49" s="9"/>
      <c r="D49" s="13"/>
      <c r="E49" s="140"/>
      <c r="F49" s="24"/>
      <c r="G49" s="25"/>
      <c r="H49" s="26"/>
      <c r="I49" s="29"/>
      <c r="J49" s="119"/>
      <c r="K49" s="120"/>
    </row>
    <row r="50" spans="1:13" ht="22.5" customHeight="1" x14ac:dyDescent="0.15">
      <c r="A50" s="419"/>
      <c r="B50" s="420"/>
      <c r="C50" s="9"/>
      <c r="D50" s="13"/>
      <c r="E50" s="140"/>
      <c r="F50" s="24"/>
      <c r="G50" s="25"/>
      <c r="H50" s="26"/>
      <c r="I50" s="29"/>
      <c r="J50" s="119"/>
      <c r="K50" s="120"/>
    </row>
    <row r="51" spans="1:13" ht="22.5" customHeight="1" x14ac:dyDescent="0.15">
      <c r="A51" s="419"/>
      <c r="B51" s="420"/>
      <c r="C51" s="10"/>
      <c r="D51" s="13"/>
      <c r="E51" s="140"/>
      <c r="F51" s="24"/>
      <c r="G51" s="25"/>
      <c r="H51" s="26"/>
      <c r="I51" s="29"/>
      <c r="J51" s="119"/>
      <c r="K51" s="120"/>
      <c r="M51" s="224">
        <f>SUMIF(E31:E53,"立候補準備",C31:C53)</f>
        <v>0</v>
      </c>
    </row>
    <row r="52" spans="1:13" ht="22.5" customHeight="1" x14ac:dyDescent="0.15">
      <c r="A52" s="419"/>
      <c r="B52" s="420"/>
      <c r="C52" s="10"/>
      <c r="D52" s="13"/>
      <c r="E52" s="140"/>
      <c r="F52" s="29"/>
      <c r="G52" s="25"/>
      <c r="H52" s="26"/>
      <c r="I52" s="29"/>
      <c r="J52" s="119"/>
      <c r="K52" s="120"/>
      <c r="M52" s="224">
        <f>SUMIF(E31:E53,"選 挙 運 動",C31:C53)</f>
        <v>0</v>
      </c>
    </row>
    <row r="53" spans="1:13" ht="22.5" customHeight="1" thickBot="1" x14ac:dyDescent="0.2">
      <c r="A53" s="419"/>
      <c r="B53" s="420"/>
      <c r="C53" s="46"/>
      <c r="D53" s="47"/>
      <c r="E53" s="140"/>
      <c r="F53" s="48"/>
      <c r="G53" s="49"/>
      <c r="H53" s="48"/>
      <c r="I53" s="48"/>
      <c r="J53" s="121"/>
      <c r="K53" s="122"/>
      <c r="M53" s="224">
        <f>SUM(M51:M52)</f>
        <v>0</v>
      </c>
    </row>
    <row r="54" spans="1:13" ht="18.75" customHeight="1" thickTop="1" thickBot="1" x14ac:dyDescent="0.2">
      <c r="A54" s="444" t="s">
        <v>33</v>
      </c>
      <c r="B54" s="445"/>
      <c r="C54" s="96">
        <f>SUM(C31:C53)</f>
        <v>0</v>
      </c>
      <c r="D54" s="97"/>
      <c r="E54" s="98"/>
      <c r="F54" s="99"/>
      <c r="G54" s="100"/>
      <c r="H54" s="99"/>
      <c r="I54" s="99"/>
      <c r="J54" s="124"/>
      <c r="K54" s="194" t="s">
        <v>140</v>
      </c>
      <c r="M54" s="176" t="str">
        <f>IF(M53=C54,"OK","NG")</f>
        <v>OK</v>
      </c>
    </row>
    <row r="55" spans="1:13" ht="18.75" customHeight="1" thickBot="1" x14ac:dyDescent="0.2">
      <c r="A55" s="177" t="s">
        <v>12</v>
      </c>
      <c r="B55" s="3" t="s">
        <v>78</v>
      </c>
      <c r="C55" s="4"/>
      <c r="D55" s="2"/>
      <c r="E55" s="2"/>
      <c r="F55" s="2"/>
      <c r="G55" s="2"/>
      <c r="K55" s="167" t="s">
        <v>95</v>
      </c>
      <c r="M55" s="440" t="s">
        <v>88</v>
      </c>
    </row>
    <row r="56" spans="1:13" ht="15" customHeight="1" x14ac:dyDescent="0.15">
      <c r="A56" s="422" t="s">
        <v>0</v>
      </c>
      <c r="B56" s="423"/>
      <c r="C56" s="426" t="s">
        <v>31</v>
      </c>
      <c r="D56" s="423"/>
      <c r="E56" s="423" t="s">
        <v>13</v>
      </c>
      <c r="F56" s="446" t="s">
        <v>4</v>
      </c>
      <c r="G56" s="423" t="s">
        <v>14</v>
      </c>
      <c r="H56" s="423"/>
      <c r="I56" s="423"/>
      <c r="J56" s="448" t="s">
        <v>115</v>
      </c>
      <c r="K56" s="428" t="s">
        <v>10</v>
      </c>
      <c r="M56" s="440"/>
    </row>
    <row r="57" spans="1:13" ht="15" customHeight="1" x14ac:dyDescent="0.15">
      <c r="A57" s="424"/>
      <c r="B57" s="425"/>
      <c r="C57" s="425"/>
      <c r="D57" s="425"/>
      <c r="E57" s="425"/>
      <c r="F57" s="447"/>
      <c r="G57" s="164" t="s">
        <v>63</v>
      </c>
      <c r="H57" s="164" t="s">
        <v>1</v>
      </c>
      <c r="I57" s="163" t="s">
        <v>64</v>
      </c>
      <c r="J57" s="449"/>
      <c r="K57" s="429"/>
      <c r="M57" s="440"/>
    </row>
    <row r="58" spans="1:13" ht="22.5" customHeight="1" x14ac:dyDescent="0.15">
      <c r="A58" s="456"/>
      <c r="B58" s="457"/>
      <c r="C58" s="110"/>
      <c r="D58" s="161" t="s">
        <v>16</v>
      </c>
      <c r="E58" s="214"/>
      <c r="F58" s="105"/>
      <c r="G58" s="106"/>
      <c r="H58" s="107"/>
      <c r="I58" s="107"/>
      <c r="J58" s="125"/>
      <c r="K58" s="126"/>
      <c r="M58" s="440"/>
    </row>
    <row r="59" spans="1:13" ht="22.5" customHeight="1" x14ac:dyDescent="0.15">
      <c r="A59" s="419"/>
      <c r="B59" s="420"/>
      <c r="C59" s="10"/>
      <c r="D59" s="13"/>
      <c r="E59" s="140"/>
      <c r="F59" s="28"/>
      <c r="G59" s="25"/>
      <c r="H59" s="26"/>
      <c r="I59" s="26"/>
      <c r="J59" s="119"/>
      <c r="K59" s="120"/>
      <c r="M59" s="440"/>
    </row>
    <row r="60" spans="1:13" ht="22.5" customHeight="1" x14ac:dyDescent="0.15">
      <c r="A60" s="419"/>
      <c r="B60" s="420"/>
      <c r="C60" s="9"/>
      <c r="D60" s="13"/>
      <c r="E60" s="140"/>
      <c r="F60" s="24"/>
      <c r="G60" s="25"/>
      <c r="H60" s="26"/>
      <c r="I60" s="26"/>
      <c r="J60" s="119"/>
      <c r="K60" s="120"/>
      <c r="M60" s="440"/>
    </row>
    <row r="61" spans="1:13" ht="22.5" customHeight="1" x14ac:dyDescent="0.15">
      <c r="A61" s="419"/>
      <c r="B61" s="420"/>
      <c r="C61" s="9"/>
      <c r="D61" s="13"/>
      <c r="E61" s="140"/>
      <c r="F61" s="28"/>
      <c r="G61" s="25"/>
      <c r="H61" s="26"/>
      <c r="I61" s="26"/>
      <c r="J61" s="119"/>
      <c r="K61" s="120"/>
      <c r="M61" s="440"/>
    </row>
    <row r="62" spans="1:13" ht="22.5" customHeight="1" x14ac:dyDescent="0.15">
      <c r="A62" s="419"/>
      <c r="B62" s="420"/>
      <c r="C62" s="9"/>
      <c r="D62" s="53"/>
      <c r="E62" s="140"/>
      <c r="F62" s="54"/>
      <c r="G62" s="25"/>
      <c r="H62" s="26"/>
      <c r="I62" s="26"/>
      <c r="J62" s="119"/>
      <c r="K62" s="120"/>
      <c r="M62" s="440"/>
    </row>
    <row r="63" spans="1:13" ht="22.5" customHeight="1" x14ac:dyDescent="0.15">
      <c r="A63" s="419"/>
      <c r="B63" s="420"/>
      <c r="C63" s="9"/>
      <c r="D63" s="13"/>
      <c r="E63" s="140"/>
      <c r="F63" s="29"/>
      <c r="G63" s="25"/>
      <c r="H63" s="26"/>
      <c r="I63" s="26"/>
      <c r="J63" s="119"/>
      <c r="K63" s="120"/>
      <c r="M63" s="440"/>
    </row>
    <row r="64" spans="1:13" ht="22.5" customHeight="1" x14ac:dyDescent="0.15">
      <c r="A64" s="419"/>
      <c r="B64" s="420"/>
      <c r="C64" s="9"/>
      <c r="D64" s="13"/>
      <c r="E64" s="140"/>
      <c r="F64" s="29"/>
      <c r="G64" s="25"/>
      <c r="H64" s="26"/>
      <c r="I64" s="26"/>
      <c r="J64" s="119"/>
      <c r="K64" s="120"/>
      <c r="M64" s="440"/>
    </row>
    <row r="65" spans="1:13" ht="22.5" customHeight="1" x14ac:dyDescent="0.15">
      <c r="A65" s="419"/>
      <c r="B65" s="420"/>
      <c r="C65" s="9"/>
      <c r="D65" s="13"/>
      <c r="E65" s="140"/>
      <c r="F65" s="29"/>
      <c r="G65" s="25"/>
      <c r="H65" s="26"/>
      <c r="I65" s="26"/>
      <c r="J65" s="119"/>
      <c r="K65" s="120"/>
      <c r="M65" s="440"/>
    </row>
    <row r="66" spans="1:13" ht="22.5" customHeight="1" x14ac:dyDescent="0.15">
      <c r="A66" s="419"/>
      <c r="B66" s="420"/>
      <c r="C66" s="9"/>
      <c r="D66" s="13"/>
      <c r="E66" s="140"/>
      <c r="F66" s="29"/>
      <c r="G66" s="25"/>
      <c r="H66" s="26"/>
      <c r="I66" s="26"/>
      <c r="J66" s="119"/>
      <c r="K66" s="120"/>
      <c r="M66" s="440"/>
    </row>
    <row r="67" spans="1:13" ht="22.5" customHeight="1" x14ac:dyDescent="0.15">
      <c r="A67" s="419"/>
      <c r="B67" s="420"/>
      <c r="C67" s="9"/>
      <c r="D67" s="13"/>
      <c r="E67" s="140"/>
      <c r="F67" s="29"/>
      <c r="G67" s="25"/>
      <c r="H67" s="26"/>
      <c r="I67" s="26"/>
      <c r="J67" s="119"/>
      <c r="K67" s="120"/>
    </row>
    <row r="68" spans="1:13" ht="22.5" customHeight="1" x14ac:dyDescent="0.15">
      <c r="A68" s="419"/>
      <c r="B68" s="420"/>
      <c r="C68" s="9"/>
      <c r="D68" s="13"/>
      <c r="E68" s="140"/>
      <c r="F68" s="29"/>
      <c r="G68" s="25"/>
      <c r="H68" s="26"/>
      <c r="I68" s="26"/>
      <c r="J68" s="119"/>
      <c r="K68" s="120"/>
    </row>
    <row r="69" spans="1:13" ht="22.5" customHeight="1" x14ac:dyDescent="0.15">
      <c r="A69" s="419"/>
      <c r="B69" s="420"/>
      <c r="C69" s="9"/>
      <c r="D69" s="13"/>
      <c r="E69" s="140"/>
      <c r="F69" s="29"/>
      <c r="G69" s="25"/>
      <c r="H69" s="31"/>
      <c r="I69" s="31"/>
      <c r="J69" s="127"/>
      <c r="K69" s="120"/>
    </row>
    <row r="70" spans="1:13" ht="22.5" customHeight="1" x14ac:dyDescent="0.15">
      <c r="A70" s="419"/>
      <c r="B70" s="420"/>
      <c r="C70" s="9"/>
      <c r="D70" s="13"/>
      <c r="E70" s="140"/>
      <c r="F70" s="28"/>
      <c r="G70" s="25"/>
      <c r="H70" s="26"/>
      <c r="I70" s="29"/>
      <c r="J70" s="119"/>
      <c r="K70" s="120"/>
    </row>
    <row r="71" spans="1:13" ht="22.5" customHeight="1" x14ac:dyDescent="0.15">
      <c r="A71" s="419"/>
      <c r="B71" s="420"/>
      <c r="C71" s="55"/>
      <c r="D71" s="47"/>
      <c r="E71" s="215"/>
      <c r="F71" s="49"/>
      <c r="G71" s="49"/>
      <c r="H71" s="56"/>
      <c r="I71" s="48"/>
      <c r="J71" s="121"/>
      <c r="K71" s="122"/>
    </row>
    <row r="72" spans="1:13" ht="22.5" customHeight="1" x14ac:dyDescent="0.15">
      <c r="A72" s="419"/>
      <c r="B72" s="420"/>
      <c r="C72" s="10"/>
      <c r="D72" s="13"/>
      <c r="E72" s="140"/>
      <c r="F72" s="29"/>
      <c r="G72" s="25"/>
      <c r="H72" s="29"/>
      <c r="I72" s="29"/>
      <c r="J72" s="119"/>
      <c r="K72" s="120"/>
    </row>
    <row r="73" spans="1:13" ht="22.5" customHeight="1" x14ac:dyDescent="0.15">
      <c r="A73" s="419"/>
      <c r="B73" s="420"/>
      <c r="C73" s="9"/>
      <c r="D73" s="13"/>
      <c r="E73" s="140"/>
      <c r="F73" s="24"/>
      <c r="G73" s="25"/>
      <c r="H73" s="26"/>
      <c r="I73" s="26"/>
      <c r="J73" s="119"/>
      <c r="K73" s="123"/>
    </row>
    <row r="74" spans="1:13" ht="22.5" customHeight="1" x14ac:dyDescent="0.15">
      <c r="A74" s="419"/>
      <c r="B74" s="420"/>
      <c r="C74" s="9"/>
      <c r="D74" s="13"/>
      <c r="E74" s="140"/>
      <c r="F74" s="26"/>
      <c r="G74" s="25"/>
      <c r="H74" s="26"/>
      <c r="I74" s="29"/>
      <c r="J74" s="119"/>
      <c r="K74" s="123"/>
    </row>
    <row r="75" spans="1:13" ht="22.5" customHeight="1" x14ac:dyDescent="0.15">
      <c r="A75" s="419"/>
      <c r="B75" s="420"/>
      <c r="C75" s="10"/>
      <c r="D75" s="13"/>
      <c r="E75" s="140"/>
      <c r="F75" s="29"/>
      <c r="G75" s="25"/>
      <c r="H75" s="29"/>
      <c r="I75" s="29"/>
      <c r="J75" s="119"/>
      <c r="K75" s="120"/>
    </row>
    <row r="76" spans="1:13" ht="22.5" customHeight="1" x14ac:dyDescent="0.15">
      <c r="A76" s="419"/>
      <c r="B76" s="420"/>
      <c r="C76" s="9"/>
      <c r="D76" s="13"/>
      <c r="E76" s="140"/>
      <c r="F76" s="24"/>
      <c r="G76" s="25"/>
      <c r="H76" s="26"/>
      <c r="I76" s="29"/>
      <c r="J76" s="119"/>
      <c r="K76" s="120"/>
    </row>
    <row r="77" spans="1:13" ht="22.5" customHeight="1" x14ac:dyDescent="0.15">
      <c r="A77" s="419"/>
      <c r="B77" s="420"/>
      <c r="C77" s="9"/>
      <c r="D77" s="13"/>
      <c r="E77" s="140"/>
      <c r="F77" s="24"/>
      <c r="G77" s="25"/>
      <c r="H77" s="26"/>
      <c r="I77" s="29"/>
      <c r="J77" s="119"/>
      <c r="K77" s="120"/>
    </row>
    <row r="78" spans="1:13" ht="22.5" customHeight="1" x14ac:dyDescent="0.15">
      <c r="A78" s="419"/>
      <c r="B78" s="420"/>
      <c r="C78" s="10"/>
      <c r="D78" s="13"/>
      <c r="E78" s="140"/>
      <c r="F78" s="24"/>
      <c r="G78" s="25"/>
      <c r="H78" s="26"/>
      <c r="I78" s="29"/>
      <c r="J78" s="119"/>
      <c r="K78" s="120"/>
      <c r="M78" s="224">
        <f>SUMIF(E58:E80,"立候補準備",C58:C80)</f>
        <v>0</v>
      </c>
    </row>
    <row r="79" spans="1:13" ht="22.5" customHeight="1" x14ac:dyDescent="0.15">
      <c r="A79" s="419"/>
      <c r="B79" s="420"/>
      <c r="C79" s="10"/>
      <c r="D79" s="13"/>
      <c r="E79" s="140"/>
      <c r="F79" s="29"/>
      <c r="G79" s="25"/>
      <c r="H79" s="26"/>
      <c r="I79" s="29"/>
      <c r="J79" s="119"/>
      <c r="K79" s="120"/>
      <c r="M79" s="224">
        <f>SUMIF(E58:E80,"選 挙 運 動",C58:C80)</f>
        <v>0</v>
      </c>
    </row>
    <row r="80" spans="1:13" ht="22.5" customHeight="1" thickBot="1" x14ac:dyDescent="0.2">
      <c r="A80" s="419"/>
      <c r="B80" s="420"/>
      <c r="C80" s="46"/>
      <c r="D80" s="47"/>
      <c r="E80" s="140"/>
      <c r="F80" s="48"/>
      <c r="G80" s="49"/>
      <c r="H80" s="48"/>
      <c r="I80" s="48"/>
      <c r="J80" s="121"/>
      <c r="K80" s="122"/>
      <c r="M80" s="224">
        <f>SUM(M78:M79)</f>
        <v>0</v>
      </c>
    </row>
    <row r="81" spans="1:13" ht="18.75" customHeight="1" thickTop="1" thickBot="1" x14ac:dyDescent="0.2">
      <c r="A81" s="444" t="s">
        <v>33</v>
      </c>
      <c r="B81" s="445"/>
      <c r="C81" s="96">
        <f>SUM(C58:C80)</f>
        <v>0</v>
      </c>
      <c r="D81" s="97"/>
      <c r="E81" s="98"/>
      <c r="F81" s="99"/>
      <c r="G81" s="100"/>
      <c r="H81" s="99"/>
      <c r="I81" s="99"/>
      <c r="J81" s="124"/>
      <c r="K81" s="194" t="s">
        <v>140</v>
      </c>
      <c r="M81" s="176" t="str">
        <f>IF(M80=C81,"OK","NG")</f>
        <v>OK</v>
      </c>
    </row>
    <row r="82" spans="1:13" ht="18.75" customHeight="1" thickBot="1" x14ac:dyDescent="0.2">
      <c r="A82" s="177" t="s">
        <v>12</v>
      </c>
      <c r="B82" s="3" t="s">
        <v>78</v>
      </c>
      <c r="C82" s="4"/>
      <c r="D82" s="2"/>
      <c r="E82" s="2"/>
      <c r="F82" s="2"/>
      <c r="G82" s="2"/>
      <c r="K82" s="167" t="s">
        <v>96</v>
      </c>
      <c r="M82" s="440" t="s">
        <v>89</v>
      </c>
    </row>
    <row r="83" spans="1:13" ht="15" customHeight="1" x14ac:dyDescent="0.15">
      <c r="A83" s="422" t="s">
        <v>0</v>
      </c>
      <c r="B83" s="423"/>
      <c r="C83" s="426" t="s">
        <v>31</v>
      </c>
      <c r="D83" s="423"/>
      <c r="E83" s="423" t="s">
        <v>13</v>
      </c>
      <c r="F83" s="446" t="s">
        <v>4</v>
      </c>
      <c r="G83" s="423" t="s">
        <v>14</v>
      </c>
      <c r="H83" s="423"/>
      <c r="I83" s="423"/>
      <c r="J83" s="448" t="s">
        <v>115</v>
      </c>
      <c r="K83" s="428" t="s">
        <v>10</v>
      </c>
      <c r="M83" s="440"/>
    </row>
    <row r="84" spans="1:13" ht="15" customHeight="1" x14ac:dyDescent="0.15">
      <c r="A84" s="424"/>
      <c r="B84" s="425"/>
      <c r="C84" s="425"/>
      <c r="D84" s="425"/>
      <c r="E84" s="425"/>
      <c r="F84" s="447"/>
      <c r="G84" s="166" t="s">
        <v>63</v>
      </c>
      <c r="H84" s="166" t="s">
        <v>1</v>
      </c>
      <c r="I84" s="165" t="s">
        <v>64</v>
      </c>
      <c r="J84" s="449"/>
      <c r="K84" s="429"/>
      <c r="M84" s="440"/>
    </row>
    <row r="85" spans="1:13" ht="22.5" customHeight="1" x14ac:dyDescent="0.15">
      <c r="A85" s="456"/>
      <c r="B85" s="457"/>
      <c r="C85" s="110"/>
      <c r="D85" s="161" t="s">
        <v>16</v>
      </c>
      <c r="E85" s="214"/>
      <c r="F85" s="105"/>
      <c r="G85" s="106"/>
      <c r="H85" s="107"/>
      <c r="I85" s="107"/>
      <c r="J85" s="125"/>
      <c r="K85" s="126"/>
      <c r="M85" s="440"/>
    </row>
    <row r="86" spans="1:13" ht="22.5" customHeight="1" x14ac:dyDescent="0.15">
      <c r="A86" s="419"/>
      <c r="B86" s="420"/>
      <c r="C86" s="10"/>
      <c r="D86" s="13"/>
      <c r="E86" s="140"/>
      <c r="F86" s="28"/>
      <c r="G86" s="25"/>
      <c r="H86" s="26"/>
      <c r="I86" s="26"/>
      <c r="J86" s="119"/>
      <c r="K86" s="120"/>
      <c r="M86" s="440"/>
    </row>
    <row r="87" spans="1:13" ht="22.5" customHeight="1" x14ac:dyDescent="0.15">
      <c r="A87" s="419"/>
      <c r="B87" s="420"/>
      <c r="C87" s="9"/>
      <c r="D87" s="13"/>
      <c r="E87" s="140"/>
      <c r="F87" s="24"/>
      <c r="G87" s="25"/>
      <c r="H87" s="26"/>
      <c r="I87" s="26"/>
      <c r="J87" s="119"/>
      <c r="K87" s="120"/>
      <c r="M87" s="440"/>
    </row>
    <row r="88" spans="1:13" ht="22.5" customHeight="1" x14ac:dyDescent="0.15">
      <c r="A88" s="419"/>
      <c r="B88" s="420"/>
      <c r="C88" s="9"/>
      <c r="D88" s="13"/>
      <c r="E88" s="140"/>
      <c r="F88" s="28"/>
      <c r="G88" s="25"/>
      <c r="H88" s="26"/>
      <c r="I88" s="26"/>
      <c r="J88" s="119"/>
      <c r="K88" s="120"/>
      <c r="M88" s="440"/>
    </row>
    <row r="89" spans="1:13" ht="22.5" customHeight="1" x14ac:dyDescent="0.15">
      <c r="A89" s="419"/>
      <c r="B89" s="420"/>
      <c r="C89" s="9"/>
      <c r="D89" s="53"/>
      <c r="E89" s="140"/>
      <c r="F89" s="54"/>
      <c r="G89" s="25"/>
      <c r="H89" s="26"/>
      <c r="I89" s="26"/>
      <c r="J89" s="119"/>
      <c r="K89" s="120"/>
      <c r="M89" s="440"/>
    </row>
    <row r="90" spans="1:13" ht="22.5" customHeight="1" x14ac:dyDescent="0.15">
      <c r="A90" s="419"/>
      <c r="B90" s="420"/>
      <c r="C90" s="9"/>
      <c r="D90" s="13"/>
      <c r="E90" s="140"/>
      <c r="F90" s="29"/>
      <c r="G90" s="25"/>
      <c r="H90" s="26"/>
      <c r="I90" s="26"/>
      <c r="J90" s="119"/>
      <c r="K90" s="120"/>
      <c r="M90" s="440"/>
    </row>
    <row r="91" spans="1:13" ht="22.5" customHeight="1" x14ac:dyDescent="0.15">
      <c r="A91" s="419"/>
      <c r="B91" s="420"/>
      <c r="C91" s="9"/>
      <c r="D91" s="13"/>
      <c r="E91" s="140"/>
      <c r="F91" s="29"/>
      <c r="G91" s="25"/>
      <c r="H91" s="26"/>
      <c r="I91" s="26"/>
      <c r="J91" s="119"/>
      <c r="K91" s="120"/>
      <c r="M91" s="440"/>
    </row>
    <row r="92" spans="1:13" ht="22.5" customHeight="1" x14ac:dyDescent="0.15">
      <c r="A92" s="419"/>
      <c r="B92" s="420"/>
      <c r="C92" s="9"/>
      <c r="D92" s="13"/>
      <c r="E92" s="140"/>
      <c r="F92" s="29"/>
      <c r="G92" s="25"/>
      <c r="H92" s="26"/>
      <c r="I92" s="26"/>
      <c r="J92" s="119"/>
      <c r="K92" s="120"/>
      <c r="M92" s="440"/>
    </row>
    <row r="93" spans="1:13" ht="22.5" customHeight="1" x14ac:dyDescent="0.15">
      <c r="A93" s="419"/>
      <c r="B93" s="420"/>
      <c r="C93" s="9"/>
      <c r="D93" s="13"/>
      <c r="E93" s="140"/>
      <c r="F93" s="29"/>
      <c r="G93" s="25"/>
      <c r="H93" s="26"/>
      <c r="I93" s="26"/>
      <c r="J93" s="119"/>
      <c r="K93" s="120"/>
      <c r="M93" s="440"/>
    </row>
    <row r="94" spans="1:13" ht="22.5" customHeight="1" x14ac:dyDescent="0.15">
      <c r="A94" s="419"/>
      <c r="B94" s="420"/>
      <c r="C94" s="9"/>
      <c r="D94" s="13"/>
      <c r="E94" s="140"/>
      <c r="F94" s="29"/>
      <c r="G94" s="25"/>
      <c r="H94" s="26"/>
      <c r="I94" s="26"/>
      <c r="J94" s="119"/>
      <c r="K94" s="120"/>
    </row>
    <row r="95" spans="1:13" ht="22.5" customHeight="1" x14ac:dyDescent="0.15">
      <c r="A95" s="419"/>
      <c r="B95" s="420"/>
      <c r="C95" s="9"/>
      <c r="D95" s="13"/>
      <c r="E95" s="140"/>
      <c r="F95" s="29"/>
      <c r="G95" s="25"/>
      <c r="H95" s="26"/>
      <c r="I95" s="26"/>
      <c r="J95" s="119"/>
      <c r="K95" s="120"/>
    </row>
    <row r="96" spans="1:13" ht="22.5" customHeight="1" x14ac:dyDescent="0.15">
      <c r="A96" s="419"/>
      <c r="B96" s="420"/>
      <c r="C96" s="9"/>
      <c r="D96" s="13"/>
      <c r="E96" s="140"/>
      <c r="F96" s="29"/>
      <c r="G96" s="25"/>
      <c r="H96" s="31"/>
      <c r="I96" s="31"/>
      <c r="J96" s="127"/>
      <c r="K96" s="120"/>
    </row>
    <row r="97" spans="1:13" ht="22.5" customHeight="1" x14ac:dyDescent="0.15">
      <c r="A97" s="419"/>
      <c r="B97" s="420"/>
      <c r="C97" s="9"/>
      <c r="D97" s="13"/>
      <c r="E97" s="140"/>
      <c r="F97" s="28"/>
      <c r="G97" s="25"/>
      <c r="H97" s="26"/>
      <c r="I97" s="29"/>
      <c r="J97" s="119"/>
      <c r="K97" s="120"/>
    </row>
    <row r="98" spans="1:13" ht="22.5" customHeight="1" x14ac:dyDescent="0.15">
      <c r="A98" s="419"/>
      <c r="B98" s="420"/>
      <c r="C98" s="55"/>
      <c r="D98" s="47"/>
      <c r="E98" s="215"/>
      <c r="F98" s="49"/>
      <c r="G98" s="49"/>
      <c r="H98" s="56"/>
      <c r="I98" s="48"/>
      <c r="J98" s="121"/>
      <c r="K98" s="122"/>
    </row>
    <row r="99" spans="1:13" ht="22.5" customHeight="1" x14ac:dyDescent="0.15">
      <c r="A99" s="419"/>
      <c r="B99" s="420"/>
      <c r="C99" s="10"/>
      <c r="D99" s="13"/>
      <c r="E99" s="140"/>
      <c r="F99" s="29"/>
      <c r="G99" s="25"/>
      <c r="H99" s="29"/>
      <c r="I99" s="29"/>
      <c r="J99" s="119"/>
      <c r="K99" s="120"/>
    </row>
    <row r="100" spans="1:13" ht="22.5" customHeight="1" x14ac:dyDescent="0.15">
      <c r="A100" s="419"/>
      <c r="B100" s="420"/>
      <c r="C100" s="9"/>
      <c r="D100" s="13"/>
      <c r="E100" s="140"/>
      <c r="F100" s="24"/>
      <c r="G100" s="25"/>
      <c r="H100" s="26"/>
      <c r="I100" s="26"/>
      <c r="J100" s="119"/>
      <c r="K100" s="123"/>
    </row>
    <row r="101" spans="1:13" ht="22.5" customHeight="1" x14ac:dyDescent="0.15">
      <c r="A101" s="419"/>
      <c r="B101" s="420"/>
      <c r="C101" s="9"/>
      <c r="D101" s="13"/>
      <c r="E101" s="140"/>
      <c r="F101" s="26"/>
      <c r="G101" s="25"/>
      <c r="H101" s="26"/>
      <c r="I101" s="29"/>
      <c r="J101" s="119"/>
      <c r="K101" s="123"/>
    </row>
    <row r="102" spans="1:13" ht="22.5" customHeight="1" x14ac:dyDescent="0.15">
      <c r="A102" s="419"/>
      <c r="B102" s="420"/>
      <c r="C102" s="10"/>
      <c r="D102" s="13"/>
      <c r="E102" s="140"/>
      <c r="F102" s="29"/>
      <c r="G102" s="25"/>
      <c r="H102" s="29"/>
      <c r="I102" s="29"/>
      <c r="J102" s="119"/>
      <c r="K102" s="120"/>
    </row>
    <row r="103" spans="1:13" ht="22.5" customHeight="1" x14ac:dyDescent="0.15">
      <c r="A103" s="419"/>
      <c r="B103" s="420"/>
      <c r="C103" s="9"/>
      <c r="D103" s="13"/>
      <c r="E103" s="140"/>
      <c r="F103" s="24"/>
      <c r="G103" s="25"/>
      <c r="H103" s="26"/>
      <c r="I103" s="29"/>
      <c r="J103" s="119"/>
      <c r="K103" s="120"/>
    </row>
    <row r="104" spans="1:13" ht="22.5" customHeight="1" x14ac:dyDescent="0.15">
      <c r="A104" s="419"/>
      <c r="B104" s="420"/>
      <c r="C104" s="9"/>
      <c r="D104" s="13"/>
      <c r="E104" s="140"/>
      <c r="F104" s="24"/>
      <c r="G104" s="25"/>
      <c r="H104" s="26"/>
      <c r="I104" s="29"/>
      <c r="J104" s="119"/>
      <c r="K104" s="120"/>
    </row>
    <row r="105" spans="1:13" ht="22.5" customHeight="1" x14ac:dyDescent="0.15">
      <c r="A105" s="419"/>
      <c r="B105" s="420"/>
      <c r="C105" s="10"/>
      <c r="D105" s="13"/>
      <c r="E105" s="140"/>
      <c r="F105" s="24"/>
      <c r="G105" s="25"/>
      <c r="H105" s="26"/>
      <c r="I105" s="29"/>
      <c r="J105" s="119"/>
      <c r="K105" s="120"/>
      <c r="M105" s="224">
        <f>SUMIF(E85:E107,"立候補準備",C85:C107)</f>
        <v>0</v>
      </c>
    </row>
    <row r="106" spans="1:13" ht="22.5" customHeight="1" x14ac:dyDescent="0.15">
      <c r="A106" s="419"/>
      <c r="B106" s="420"/>
      <c r="C106" s="10"/>
      <c r="D106" s="13"/>
      <c r="E106" s="140"/>
      <c r="F106" s="29"/>
      <c r="G106" s="25"/>
      <c r="H106" s="26"/>
      <c r="I106" s="29"/>
      <c r="J106" s="119"/>
      <c r="K106" s="120"/>
      <c r="M106" s="224">
        <f>SUMIF(E85:E107,"選 挙 運 動",C85:C107)</f>
        <v>0</v>
      </c>
    </row>
    <row r="107" spans="1:13" ht="22.5" customHeight="1" thickBot="1" x14ac:dyDescent="0.2">
      <c r="A107" s="419"/>
      <c r="B107" s="420"/>
      <c r="C107" s="46"/>
      <c r="D107" s="47"/>
      <c r="E107" s="140"/>
      <c r="F107" s="48"/>
      <c r="G107" s="49"/>
      <c r="H107" s="48"/>
      <c r="I107" s="48"/>
      <c r="J107" s="121"/>
      <c r="K107" s="122"/>
      <c r="M107" s="224">
        <f>SUM(M105:M106)</f>
        <v>0</v>
      </c>
    </row>
    <row r="108" spans="1:13" ht="18.75" customHeight="1" thickTop="1" thickBot="1" x14ac:dyDescent="0.2">
      <c r="A108" s="444" t="s">
        <v>33</v>
      </c>
      <c r="B108" s="445"/>
      <c r="C108" s="96">
        <f>SUM(C85:C107)</f>
        <v>0</v>
      </c>
      <c r="D108" s="97"/>
      <c r="E108" s="101"/>
      <c r="F108" s="102"/>
      <c r="G108" s="103"/>
      <c r="H108" s="102"/>
      <c r="I108" s="102"/>
      <c r="J108" s="128"/>
      <c r="K108" s="193" t="s">
        <v>140</v>
      </c>
      <c r="M108" s="176" t="str">
        <f>IF(M107=C108,"OK","NG")</f>
        <v>OK</v>
      </c>
    </row>
  </sheetData>
  <mergeCells count="128">
    <mergeCell ref="A81:B81"/>
    <mergeCell ref="A75:B75"/>
    <mergeCell ref="A76:B76"/>
    <mergeCell ref="A77:B77"/>
    <mergeCell ref="A78:B78"/>
    <mergeCell ref="A79:B79"/>
    <mergeCell ref="A67:B67"/>
    <mergeCell ref="A68:B68"/>
    <mergeCell ref="A69:B69"/>
    <mergeCell ref="A70:B70"/>
    <mergeCell ref="A71:B71"/>
    <mergeCell ref="A72:B72"/>
    <mergeCell ref="A73:B73"/>
    <mergeCell ref="A74:B74"/>
    <mergeCell ref="A80:B80"/>
    <mergeCell ref="A49:B49"/>
    <mergeCell ref="A50:B50"/>
    <mergeCell ref="A51:B51"/>
    <mergeCell ref="A52:B52"/>
    <mergeCell ref="A53:B53"/>
    <mergeCell ref="A54:B54"/>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66:B66"/>
    <mergeCell ref="A40:B40"/>
    <mergeCell ref="A41:B41"/>
    <mergeCell ref="A42:B42"/>
    <mergeCell ref="A43:B43"/>
    <mergeCell ref="A44:B44"/>
    <mergeCell ref="A45:B45"/>
    <mergeCell ref="A46:B46"/>
    <mergeCell ref="A47:B47"/>
    <mergeCell ref="A48:B48"/>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38:B38"/>
    <mergeCell ref="A39:B39"/>
    <mergeCell ref="A15:B15"/>
    <mergeCell ref="A26:B26"/>
    <mergeCell ref="A27:B27"/>
    <mergeCell ref="A12:B12"/>
    <mergeCell ref="A13:B13"/>
    <mergeCell ref="A14:B14"/>
    <mergeCell ref="A20:B20"/>
    <mergeCell ref="A21:B21"/>
    <mergeCell ref="A22:B22"/>
    <mergeCell ref="A23:B23"/>
    <mergeCell ref="A24:B24"/>
    <mergeCell ref="A25:B25"/>
    <mergeCell ref="A17:B17"/>
    <mergeCell ref="A18:B18"/>
    <mergeCell ref="A19:B19"/>
    <mergeCell ref="A16:B16"/>
    <mergeCell ref="M1:M12"/>
    <mergeCell ref="K2:K3"/>
    <mergeCell ref="A4:B4"/>
    <mergeCell ref="A5:B5"/>
    <mergeCell ref="A6:B6"/>
    <mergeCell ref="A7:B7"/>
    <mergeCell ref="A2:B3"/>
    <mergeCell ref="C2:D3"/>
    <mergeCell ref="E2:E3"/>
    <mergeCell ref="F2:F3"/>
    <mergeCell ref="G2:I2"/>
    <mergeCell ref="J2:J3"/>
    <mergeCell ref="A8:B8"/>
    <mergeCell ref="A9:B9"/>
    <mergeCell ref="A10:B10"/>
    <mergeCell ref="A11:B11"/>
    <mergeCell ref="A93:B93"/>
    <mergeCell ref="A94:B94"/>
    <mergeCell ref="A95:B95"/>
    <mergeCell ref="A96:B96"/>
    <mergeCell ref="A97:B97"/>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92:B92"/>
    <mergeCell ref="A108:B108"/>
    <mergeCell ref="A103:B103"/>
    <mergeCell ref="A104:B104"/>
    <mergeCell ref="A105:B105"/>
    <mergeCell ref="A106:B106"/>
    <mergeCell ref="A107:B107"/>
    <mergeCell ref="A98:B98"/>
    <mergeCell ref="A99:B99"/>
    <mergeCell ref="A100:B100"/>
    <mergeCell ref="A101:B101"/>
    <mergeCell ref="A102:B102"/>
  </mergeCells>
  <phoneticPr fontId="2"/>
  <dataValidations count="1">
    <dataValidation type="list" allowBlank="1" showInputMessage="1" showErrorMessage="1" sqref="E4:E26 E85:E107 E58:E80 E31:E53" xr:uid="{00000000-0002-0000-0500-000000000000}">
      <formula1>$N$24:$N$25</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0" man="1"/>
    <brk id="54" max="10" man="1"/>
    <brk id="81" max="10" man="1"/>
  </rowBreaks>
  <ignoredErrors>
    <ignoredError sqref="A1 A28 A55 A82" numberStoredAsText="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N108"/>
  <sheetViews>
    <sheetView view="pageBreakPreview" zoomScaleNormal="100" zoomScaleSheetLayoutView="100" workbookViewId="0">
      <pane ySplit="3" topLeftCell="A8" activePane="bottomLeft" state="frozen"/>
      <selection pane="bottomLeft" activeCell="G13" sqref="G13"/>
    </sheetView>
  </sheetViews>
  <sheetFormatPr defaultRowHeight="13.5" x14ac:dyDescent="0.15"/>
  <cols>
    <col min="1" max="1" width="2.75" style="1" customWidth="1"/>
    <col min="2" max="2" width="9.5" style="1" customWidth="1"/>
    <col min="3" max="3" width="11.25" style="1" customWidth="1"/>
    <col min="4" max="4" width="3" style="1" customWidth="1"/>
    <col min="5" max="5" width="10.75" style="1"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177" t="s">
        <v>12</v>
      </c>
      <c r="B1" s="3" t="s">
        <v>79</v>
      </c>
      <c r="C1" s="4"/>
      <c r="D1" s="2"/>
      <c r="E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115</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34"/>
      <c r="B4" s="435"/>
      <c r="C4" s="293"/>
      <c r="D4" s="317" t="s">
        <v>16</v>
      </c>
      <c r="E4" s="318"/>
      <c r="F4" s="338"/>
      <c r="G4" s="339"/>
      <c r="H4" s="340"/>
      <c r="I4" s="340"/>
      <c r="J4" s="319"/>
      <c r="K4" s="320"/>
      <c r="M4" s="440"/>
    </row>
    <row r="5" spans="1:13" ht="22.5" customHeight="1" x14ac:dyDescent="0.15">
      <c r="A5" s="434"/>
      <c r="B5" s="435"/>
      <c r="C5" s="293"/>
      <c r="D5" s="321"/>
      <c r="E5" s="318"/>
      <c r="F5" s="341"/>
      <c r="G5" s="339"/>
      <c r="H5" s="340"/>
      <c r="I5" s="340"/>
      <c r="J5" s="319"/>
      <c r="K5" s="320"/>
      <c r="M5" s="440"/>
    </row>
    <row r="6" spans="1:13" ht="22.5" customHeight="1" x14ac:dyDescent="0.15">
      <c r="A6" s="434"/>
      <c r="B6" s="435"/>
      <c r="C6" s="293"/>
      <c r="D6" s="324"/>
      <c r="E6" s="318"/>
      <c r="F6" s="342"/>
      <c r="G6" s="339"/>
      <c r="H6" s="340"/>
      <c r="I6" s="340"/>
      <c r="J6" s="319"/>
      <c r="K6" s="320"/>
      <c r="M6" s="440"/>
    </row>
    <row r="7" spans="1:13" ht="22.5" customHeight="1" x14ac:dyDescent="0.15">
      <c r="A7" s="434"/>
      <c r="B7" s="435"/>
      <c r="C7" s="293"/>
      <c r="D7" s="321"/>
      <c r="E7" s="318"/>
      <c r="F7" s="343"/>
      <c r="G7" s="339"/>
      <c r="H7" s="340"/>
      <c r="I7" s="340"/>
      <c r="J7" s="319"/>
      <c r="K7" s="320"/>
      <c r="M7" s="440"/>
    </row>
    <row r="8" spans="1:13" ht="22.5" customHeight="1" x14ac:dyDescent="0.15">
      <c r="A8" s="434"/>
      <c r="B8" s="435"/>
      <c r="C8" s="293"/>
      <c r="D8" s="321"/>
      <c r="E8" s="318"/>
      <c r="F8" s="343"/>
      <c r="G8" s="339"/>
      <c r="H8" s="340"/>
      <c r="I8" s="340"/>
      <c r="J8" s="319"/>
      <c r="K8" s="320"/>
      <c r="M8" s="440"/>
    </row>
    <row r="9" spans="1:13" ht="22.5" customHeight="1" x14ac:dyDescent="0.15">
      <c r="A9" s="434"/>
      <c r="B9" s="435"/>
      <c r="C9" s="293"/>
      <c r="D9" s="321"/>
      <c r="E9" s="318"/>
      <c r="F9" s="343"/>
      <c r="G9" s="339"/>
      <c r="H9" s="340"/>
      <c r="I9" s="340"/>
      <c r="J9" s="319"/>
      <c r="K9" s="320"/>
      <c r="M9" s="440"/>
    </row>
    <row r="10" spans="1:13" ht="22.5" customHeight="1" x14ac:dyDescent="0.15">
      <c r="A10" s="434"/>
      <c r="B10" s="435"/>
      <c r="C10" s="293"/>
      <c r="D10" s="321"/>
      <c r="E10" s="318"/>
      <c r="F10" s="343"/>
      <c r="G10" s="339"/>
      <c r="H10" s="344"/>
      <c r="I10" s="344"/>
      <c r="J10" s="325"/>
      <c r="K10" s="320"/>
      <c r="M10" s="440"/>
    </row>
    <row r="11" spans="1:13" ht="22.5" customHeight="1" x14ac:dyDescent="0.15">
      <c r="A11" s="434"/>
      <c r="B11" s="435"/>
      <c r="C11" s="293"/>
      <c r="D11" s="321"/>
      <c r="E11" s="318"/>
      <c r="F11" s="341"/>
      <c r="G11" s="339"/>
      <c r="H11" s="340"/>
      <c r="I11" s="343"/>
      <c r="J11" s="319"/>
      <c r="K11" s="320"/>
      <c r="M11" s="440"/>
    </row>
    <row r="12" spans="1:13" ht="22.5" customHeight="1" x14ac:dyDescent="0.15">
      <c r="A12" s="434"/>
      <c r="B12" s="435"/>
      <c r="C12" s="294"/>
      <c r="D12" s="321"/>
      <c r="E12" s="318"/>
      <c r="F12" s="343"/>
      <c r="G12" s="339"/>
      <c r="H12" s="343"/>
      <c r="I12" s="343"/>
      <c r="J12" s="319"/>
      <c r="K12" s="320"/>
      <c r="M12" s="440"/>
    </row>
    <row r="13" spans="1:13" ht="22.5" customHeight="1" x14ac:dyDescent="0.15">
      <c r="A13" s="434"/>
      <c r="B13" s="435"/>
      <c r="C13" s="293"/>
      <c r="D13" s="321"/>
      <c r="E13" s="318"/>
      <c r="F13" s="338"/>
      <c r="G13" s="339"/>
      <c r="H13" s="340"/>
      <c r="I13" s="340"/>
      <c r="J13" s="319"/>
      <c r="K13" s="299"/>
    </row>
    <row r="14" spans="1:13" ht="22.5" customHeight="1" x14ac:dyDescent="0.15">
      <c r="A14" s="434"/>
      <c r="B14" s="435"/>
      <c r="C14" s="293"/>
      <c r="D14" s="321"/>
      <c r="E14" s="318"/>
      <c r="F14" s="338"/>
      <c r="G14" s="339"/>
      <c r="H14" s="340"/>
      <c r="I14" s="340"/>
      <c r="J14" s="319"/>
      <c r="K14" s="299"/>
    </row>
    <row r="15" spans="1:13" ht="22.5" customHeight="1" x14ac:dyDescent="0.15">
      <c r="A15" s="434"/>
      <c r="B15" s="435"/>
      <c r="C15" s="293"/>
      <c r="D15" s="321"/>
      <c r="E15" s="318"/>
      <c r="F15" s="338"/>
      <c r="G15" s="339"/>
      <c r="H15" s="340"/>
      <c r="I15" s="340"/>
      <c r="J15" s="319"/>
      <c r="K15" s="299"/>
    </row>
    <row r="16" spans="1:13" ht="22.5" customHeight="1" x14ac:dyDescent="0.15">
      <c r="A16" s="434"/>
      <c r="B16" s="435"/>
      <c r="C16" s="293"/>
      <c r="D16" s="321"/>
      <c r="E16" s="318"/>
      <c r="F16" s="338"/>
      <c r="G16" s="339"/>
      <c r="H16" s="340"/>
      <c r="I16" s="340"/>
      <c r="J16" s="319"/>
      <c r="K16" s="299"/>
    </row>
    <row r="17" spans="1:14" ht="22.5" customHeight="1" x14ac:dyDescent="0.15">
      <c r="A17" s="434"/>
      <c r="B17" s="435"/>
      <c r="C17" s="293"/>
      <c r="D17" s="321"/>
      <c r="E17" s="318"/>
      <c r="F17" s="338"/>
      <c r="G17" s="339"/>
      <c r="H17" s="340"/>
      <c r="I17" s="340"/>
      <c r="J17" s="319"/>
      <c r="K17" s="299"/>
    </row>
    <row r="18" spans="1:14" ht="22.5" customHeight="1" x14ac:dyDescent="0.15">
      <c r="A18" s="434"/>
      <c r="B18" s="435"/>
      <c r="C18" s="293"/>
      <c r="D18" s="321"/>
      <c r="E18" s="318"/>
      <c r="F18" s="338"/>
      <c r="G18" s="339"/>
      <c r="H18" s="340"/>
      <c r="I18" s="340"/>
      <c r="J18" s="319"/>
      <c r="K18" s="299"/>
    </row>
    <row r="19" spans="1:14" ht="22.5" customHeight="1" x14ac:dyDescent="0.15">
      <c r="A19" s="434"/>
      <c r="B19" s="435"/>
      <c r="C19" s="293"/>
      <c r="D19" s="321"/>
      <c r="E19" s="318"/>
      <c r="F19" s="338"/>
      <c r="G19" s="339"/>
      <c r="H19" s="340"/>
      <c r="I19" s="340"/>
      <c r="J19" s="319"/>
      <c r="K19" s="299"/>
    </row>
    <row r="20" spans="1:14" ht="22.5" customHeight="1" x14ac:dyDescent="0.15">
      <c r="A20" s="434"/>
      <c r="B20" s="435"/>
      <c r="C20" s="293"/>
      <c r="D20" s="321"/>
      <c r="E20" s="318"/>
      <c r="F20" s="340"/>
      <c r="G20" s="339"/>
      <c r="H20" s="340"/>
      <c r="I20" s="343"/>
      <c r="J20" s="319"/>
      <c r="K20" s="299"/>
    </row>
    <row r="21" spans="1:14" ht="22.5" customHeight="1" x14ac:dyDescent="0.15">
      <c r="A21" s="434"/>
      <c r="B21" s="435"/>
      <c r="C21" s="294"/>
      <c r="D21" s="321"/>
      <c r="E21" s="318"/>
      <c r="F21" s="343"/>
      <c r="G21" s="339"/>
      <c r="H21" s="343"/>
      <c r="I21" s="343"/>
      <c r="J21" s="319"/>
      <c r="K21" s="320"/>
    </row>
    <row r="22" spans="1:14" ht="22.5" customHeight="1" x14ac:dyDescent="0.15">
      <c r="A22" s="434"/>
      <c r="B22" s="435"/>
      <c r="C22" s="293"/>
      <c r="D22" s="321"/>
      <c r="E22" s="318"/>
      <c r="F22" s="338"/>
      <c r="G22" s="339"/>
      <c r="H22" s="340"/>
      <c r="I22" s="343"/>
      <c r="J22" s="319"/>
      <c r="K22" s="320"/>
    </row>
    <row r="23" spans="1:14" ht="22.5" customHeight="1" x14ac:dyDescent="0.15">
      <c r="A23" s="434"/>
      <c r="B23" s="435"/>
      <c r="C23" s="293"/>
      <c r="D23" s="321"/>
      <c r="E23" s="318"/>
      <c r="F23" s="338"/>
      <c r="G23" s="339"/>
      <c r="H23" s="340"/>
      <c r="I23" s="343"/>
      <c r="J23" s="319"/>
      <c r="K23" s="320"/>
    </row>
    <row r="24" spans="1:14" ht="22.5" customHeight="1" x14ac:dyDescent="0.15">
      <c r="A24" s="434"/>
      <c r="B24" s="435"/>
      <c r="C24" s="294"/>
      <c r="D24" s="321"/>
      <c r="E24" s="318"/>
      <c r="F24" s="338"/>
      <c r="G24" s="339"/>
      <c r="H24" s="340"/>
      <c r="I24" s="343"/>
      <c r="J24" s="319"/>
      <c r="K24" s="320"/>
      <c r="M24" s="224">
        <f>SUMIF(E4:E26,"立候補準備",C4:C26)</f>
        <v>0</v>
      </c>
    </row>
    <row r="25" spans="1:14" ht="22.5" customHeight="1" x14ac:dyDescent="0.15">
      <c r="A25" s="434"/>
      <c r="B25" s="435"/>
      <c r="C25" s="294"/>
      <c r="D25" s="321"/>
      <c r="E25" s="318"/>
      <c r="F25" s="343"/>
      <c r="G25" s="339"/>
      <c r="H25" s="340"/>
      <c r="I25" s="343"/>
      <c r="J25" s="319"/>
      <c r="K25" s="320"/>
      <c r="M25" s="224">
        <f>SUMIF(E4:E26,"選 挙 運 動",C4:C26)</f>
        <v>0</v>
      </c>
      <c r="N25" s="187" t="s">
        <v>32</v>
      </c>
    </row>
    <row r="26" spans="1:14" ht="22.5" customHeight="1" thickBot="1" x14ac:dyDescent="0.2">
      <c r="A26" s="434"/>
      <c r="B26" s="435"/>
      <c r="C26" s="358"/>
      <c r="D26" s="351"/>
      <c r="E26" s="318"/>
      <c r="F26" s="355"/>
      <c r="G26" s="353"/>
      <c r="H26" s="355"/>
      <c r="I26" s="355"/>
      <c r="J26" s="356"/>
      <c r="K26" s="357"/>
      <c r="M26" s="224">
        <f>SUM(M24:M25)</f>
        <v>0</v>
      </c>
      <c r="N26" s="187" t="s">
        <v>127</v>
      </c>
    </row>
    <row r="27" spans="1:14" ht="18.75" customHeight="1" thickTop="1" thickBot="1" x14ac:dyDescent="0.2">
      <c r="A27" s="444" t="s">
        <v>33</v>
      </c>
      <c r="B27" s="445"/>
      <c r="C27" s="96">
        <f>SUM(C4:C26)</f>
        <v>0</v>
      </c>
      <c r="D27" s="97"/>
      <c r="E27" s="98"/>
      <c r="F27" s="99"/>
      <c r="G27" s="100"/>
      <c r="H27" s="99"/>
      <c r="I27" s="99"/>
      <c r="J27" s="124"/>
      <c r="K27" s="194" t="s">
        <v>118</v>
      </c>
      <c r="M27" s="176" t="str">
        <f>IF(M26=C27,"OK","NG")</f>
        <v>OK</v>
      </c>
    </row>
    <row r="28" spans="1:14" ht="18.75" customHeight="1" thickBot="1" x14ac:dyDescent="0.2">
      <c r="A28" s="177" t="s">
        <v>12</v>
      </c>
      <c r="B28" s="3" t="s">
        <v>79</v>
      </c>
      <c r="C28" s="4"/>
      <c r="D28" s="2"/>
      <c r="E28" s="2"/>
      <c r="F28" s="2"/>
      <c r="G28" s="2"/>
      <c r="K28" s="167" t="s">
        <v>93</v>
      </c>
      <c r="M28" s="440" t="s">
        <v>87</v>
      </c>
    </row>
    <row r="29" spans="1:14" ht="15" customHeight="1" x14ac:dyDescent="0.15">
      <c r="A29" s="422" t="s">
        <v>0</v>
      </c>
      <c r="B29" s="423"/>
      <c r="C29" s="426" t="s">
        <v>31</v>
      </c>
      <c r="D29" s="423"/>
      <c r="E29" s="423" t="s">
        <v>13</v>
      </c>
      <c r="F29" s="446" t="s">
        <v>4</v>
      </c>
      <c r="G29" s="423" t="s">
        <v>14</v>
      </c>
      <c r="H29" s="423"/>
      <c r="I29" s="423"/>
      <c r="J29" s="448" t="s">
        <v>115</v>
      </c>
      <c r="K29" s="428" t="s">
        <v>10</v>
      </c>
      <c r="M29" s="440"/>
    </row>
    <row r="30" spans="1:14" ht="15" customHeight="1" x14ac:dyDescent="0.15">
      <c r="A30" s="424"/>
      <c r="B30" s="425"/>
      <c r="C30" s="425"/>
      <c r="D30" s="425"/>
      <c r="E30" s="425"/>
      <c r="F30" s="447"/>
      <c r="G30" s="171" t="s">
        <v>63</v>
      </c>
      <c r="H30" s="171" t="s">
        <v>1</v>
      </c>
      <c r="I30" s="170" t="s">
        <v>64</v>
      </c>
      <c r="J30" s="449"/>
      <c r="K30" s="429"/>
      <c r="M30" s="440"/>
    </row>
    <row r="31" spans="1:14" ht="22.5" customHeight="1" x14ac:dyDescent="0.15">
      <c r="A31" s="419"/>
      <c r="B31" s="420"/>
      <c r="C31" s="9"/>
      <c r="D31" s="161" t="s">
        <v>16</v>
      </c>
      <c r="E31" s="140"/>
      <c r="F31" s="24"/>
      <c r="G31" s="25"/>
      <c r="H31" s="26"/>
      <c r="I31" s="26"/>
      <c r="J31" s="119"/>
      <c r="K31" s="120"/>
      <c r="M31" s="440"/>
    </row>
    <row r="32" spans="1:14" ht="22.5" customHeight="1" x14ac:dyDescent="0.15">
      <c r="A32" s="419"/>
      <c r="B32" s="420"/>
      <c r="C32" s="9"/>
      <c r="D32" s="13"/>
      <c r="E32" s="140"/>
      <c r="F32" s="28"/>
      <c r="G32" s="25"/>
      <c r="H32" s="26"/>
      <c r="I32" s="26"/>
      <c r="J32" s="119"/>
      <c r="K32" s="120"/>
      <c r="M32" s="440"/>
    </row>
    <row r="33" spans="1:13" ht="22.5" customHeight="1" x14ac:dyDescent="0.15">
      <c r="A33" s="419"/>
      <c r="B33" s="420"/>
      <c r="C33" s="9"/>
      <c r="D33" s="53"/>
      <c r="E33" s="140"/>
      <c r="F33" s="54"/>
      <c r="G33" s="25"/>
      <c r="H33" s="26"/>
      <c r="I33" s="26"/>
      <c r="J33" s="119"/>
      <c r="K33" s="120"/>
      <c r="M33" s="440"/>
    </row>
    <row r="34" spans="1:13" ht="22.5" customHeight="1" x14ac:dyDescent="0.15">
      <c r="A34" s="419"/>
      <c r="B34" s="420"/>
      <c r="C34" s="9"/>
      <c r="D34" s="13"/>
      <c r="E34" s="140"/>
      <c r="F34" s="29"/>
      <c r="G34" s="25"/>
      <c r="H34" s="26"/>
      <c r="I34" s="26"/>
      <c r="J34" s="119"/>
      <c r="K34" s="120"/>
      <c r="M34" s="440"/>
    </row>
    <row r="35" spans="1:13" ht="22.5" customHeight="1" x14ac:dyDescent="0.15">
      <c r="A35" s="419"/>
      <c r="B35" s="420"/>
      <c r="C35" s="9"/>
      <c r="D35" s="13"/>
      <c r="E35" s="140"/>
      <c r="F35" s="29"/>
      <c r="G35" s="25"/>
      <c r="H35" s="26"/>
      <c r="I35" s="26"/>
      <c r="J35" s="119"/>
      <c r="K35" s="120"/>
      <c r="M35" s="440"/>
    </row>
    <row r="36" spans="1:13" ht="22.5" customHeight="1" x14ac:dyDescent="0.15">
      <c r="A36" s="419"/>
      <c r="B36" s="420"/>
      <c r="C36" s="9"/>
      <c r="D36" s="13"/>
      <c r="E36" s="140"/>
      <c r="F36" s="29"/>
      <c r="G36" s="25"/>
      <c r="H36" s="26"/>
      <c r="I36" s="26"/>
      <c r="J36" s="119"/>
      <c r="K36" s="120"/>
      <c r="M36" s="440"/>
    </row>
    <row r="37" spans="1:13" ht="22.5" customHeight="1" x14ac:dyDescent="0.15">
      <c r="A37" s="419"/>
      <c r="B37" s="420"/>
      <c r="C37" s="9"/>
      <c r="D37" s="13"/>
      <c r="E37" s="140"/>
      <c r="F37" s="29"/>
      <c r="G37" s="25"/>
      <c r="H37" s="31"/>
      <c r="I37" s="31"/>
      <c r="J37" s="127"/>
      <c r="K37" s="120"/>
      <c r="M37" s="440"/>
    </row>
    <row r="38" spans="1:13" ht="22.5" customHeight="1" x14ac:dyDescent="0.15">
      <c r="A38" s="419"/>
      <c r="B38" s="420"/>
      <c r="C38" s="9"/>
      <c r="D38" s="13"/>
      <c r="E38" s="140"/>
      <c r="F38" s="28"/>
      <c r="G38" s="25"/>
      <c r="H38" s="26"/>
      <c r="I38" s="29"/>
      <c r="J38" s="119"/>
      <c r="K38" s="120"/>
      <c r="M38" s="440"/>
    </row>
    <row r="39" spans="1:13" ht="22.5" customHeight="1" x14ac:dyDescent="0.15">
      <c r="A39" s="419"/>
      <c r="B39" s="420"/>
      <c r="C39" s="10"/>
      <c r="D39" s="13"/>
      <c r="E39" s="140"/>
      <c r="F39" s="29"/>
      <c r="G39" s="25"/>
      <c r="H39" s="29"/>
      <c r="I39" s="29"/>
      <c r="J39" s="119"/>
      <c r="K39" s="120"/>
      <c r="M39" s="440"/>
    </row>
    <row r="40" spans="1:13" ht="22.5" customHeight="1" x14ac:dyDescent="0.15">
      <c r="A40" s="419"/>
      <c r="B40" s="420"/>
      <c r="C40" s="9"/>
      <c r="D40" s="13"/>
      <c r="E40" s="140"/>
      <c r="F40" s="24"/>
      <c r="G40" s="25"/>
      <c r="H40" s="26"/>
      <c r="I40" s="26"/>
      <c r="J40" s="119"/>
      <c r="K40" s="123"/>
    </row>
    <row r="41" spans="1:13" ht="22.5" customHeight="1" x14ac:dyDescent="0.15">
      <c r="A41" s="419"/>
      <c r="B41" s="420"/>
      <c r="C41" s="9"/>
      <c r="D41" s="13"/>
      <c r="E41" s="140"/>
      <c r="F41" s="24"/>
      <c r="G41" s="25"/>
      <c r="H41" s="26"/>
      <c r="I41" s="26"/>
      <c r="J41" s="119"/>
      <c r="K41" s="123"/>
    </row>
    <row r="42" spans="1:13" ht="22.5" customHeight="1" x14ac:dyDescent="0.15">
      <c r="A42" s="419"/>
      <c r="B42" s="420"/>
      <c r="C42" s="9"/>
      <c r="D42" s="13"/>
      <c r="E42" s="140"/>
      <c r="F42" s="24"/>
      <c r="G42" s="25"/>
      <c r="H42" s="26"/>
      <c r="I42" s="26"/>
      <c r="J42" s="119"/>
      <c r="K42" s="123"/>
    </row>
    <row r="43" spans="1:13" ht="22.5" customHeight="1" x14ac:dyDescent="0.15">
      <c r="A43" s="419"/>
      <c r="B43" s="420"/>
      <c r="C43" s="9"/>
      <c r="D43" s="13"/>
      <c r="E43" s="140"/>
      <c r="F43" s="24"/>
      <c r="G43" s="25"/>
      <c r="H43" s="26"/>
      <c r="I43" s="26"/>
      <c r="J43" s="119"/>
      <c r="K43" s="123"/>
    </row>
    <row r="44" spans="1:13" ht="22.5" customHeight="1" x14ac:dyDescent="0.15">
      <c r="A44" s="419"/>
      <c r="B44" s="420"/>
      <c r="C44" s="9"/>
      <c r="D44" s="13"/>
      <c r="E44" s="140"/>
      <c r="F44" s="24"/>
      <c r="G44" s="25"/>
      <c r="H44" s="26"/>
      <c r="I44" s="26"/>
      <c r="J44" s="119"/>
      <c r="K44" s="123"/>
    </row>
    <row r="45" spans="1:13" ht="22.5" customHeight="1" x14ac:dyDescent="0.15">
      <c r="A45" s="419"/>
      <c r="B45" s="420"/>
      <c r="C45" s="9"/>
      <c r="D45" s="13"/>
      <c r="E45" s="140"/>
      <c r="F45" s="24"/>
      <c r="G45" s="25"/>
      <c r="H45" s="26"/>
      <c r="I45" s="26"/>
      <c r="J45" s="119"/>
      <c r="K45" s="123"/>
    </row>
    <row r="46" spans="1:13" ht="22.5" customHeight="1" x14ac:dyDescent="0.15">
      <c r="A46" s="419"/>
      <c r="B46" s="420"/>
      <c r="C46" s="9"/>
      <c r="D46" s="13"/>
      <c r="E46" s="140"/>
      <c r="F46" s="24"/>
      <c r="G46" s="25"/>
      <c r="H46" s="26"/>
      <c r="I46" s="26"/>
      <c r="J46" s="119"/>
      <c r="K46" s="123"/>
    </row>
    <row r="47" spans="1:13" ht="22.5" customHeight="1" x14ac:dyDescent="0.15">
      <c r="A47" s="419"/>
      <c r="B47" s="420"/>
      <c r="C47" s="9"/>
      <c r="D47" s="13"/>
      <c r="E47" s="140"/>
      <c r="F47" s="26"/>
      <c r="G47" s="25"/>
      <c r="H47" s="26"/>
      <c r="I47" s="29"/>
      <c r="J47" s="119"/>
      <c r="K47" s="123"/>
    </row>
    <row r="48" spans="1:13" ht="22.5" customHeight="1" x14ac:dyDescent="0.15">
      <c r="A48" s="419"/>
      <c r="B48" s="420"/>
      <c r="C48" s="10"/>
      <c r="D48" s="13"/>
      <c r="E48" s="140"/>
      <c r="F48" s="29"/>
      <c r="G48" s="25"/>
      <c r="H48" s="29"/>
      <c r="I48" s="29"/>
      <c r="J48" s="119"/>
      <c r="K48" s="120"/>
    </row>
    <row r="49" spans="1:13" ht="22.5" customHeight="1" x14ac:dyDescent="0.15">
      <c r="A49" s="419"/>
      <c r="B49" s="420"/>
      <c r="C49" s="9"/>
      <c r="D49" s="13"/>
      <c r="E49" s="140"/>
      <c r="F49" s="24"/>
      <c r="G49" s="25"/>
      <c r="H49" s="26"/>
      <c r="I49" s="29"/>
      <c r="J49" s="119"/>
      <c r="K49" s="120"/>
    </row>
    <row r="50" spans="1:13" ht="22.5" customHeight="1" x14ac:dyDescent="0.15">
      <c r="A50" s="419"/>
      <c r="B50" s="420"/>
      <c r="C50" s="9"/>
      <c r="D50" s="13"/>
      <c r="E50" s="140"/>
      <c r="F50" s="24"/>
      <c r="G50" s="25"/>
      <c r="H50" s="26"/>
      <c r="I50" s="29"/>
      <c r="J50" s="119"/>
      <c r="K50" s="120"/>
    </row>
    <row r="51" spans="1:13" ht="22.5" customHeight="1" x14ac:dyDescent="0.15">
      <c r="A51" s="419"/>
      <c r="B51" s="420"/>
      <c r="C51" s="10"/>
      <c r="D51" s="13"/>
      <c r="E51" s="140"/>
      <c r="F51" s="24"/>
      <c r="G51" s="25"/>
      <c r="H51" s="26"/>
      <c r="I51" s="29"/>
      <c r="J51" s="119"/>
      <c r="K51" s="120"/>
      <c r="M51" s="224">
        <f>SUMIF(E31:E53,"立候補準備",C31:C53)</f>
        <v>0</v>
      </c>
    </row>
    <row r="52" spans="1:13" ht="22.5" customHeight="1" x14ac:dyDescent="0.15">
      <c r="A52" s="419"/>
      <c r="B52" s="420"/>
      <c r="C52" s="10"/>
      <c r="D52" s="13"/>
      <c r="E52" s="140"/>
      <c r="F52" s="29"/>
      <c r="G52" s="25"/>
      <c r="H52" s="26"/>
      <c r="I52" s="29"/>
      <c r="J52" s="119"/>
      <c r="K52" s="120"/>
      <c r="M52" s="224">
        <f>SUMIF(E31:E53,"選 挙 運 動",C31:C53)</f>
        <v>0</v>
      </c>
    </row>
    <row r="53" spans="1:13" ht="22.5" customHeight="1" thickBot="1" x14ac:dyDescent="0.2">
      <c r="A53" s="419"/>
      <c r="B53" s="420"/>
      <c r="C53" s="46"/>
      <c r="D53" s="47"/>
      <c r="E53" s="140"/>
      <c r="F53" s="48"/>
      <c r="G53" s="49"/>
      <c r="H53" s="48"/>
      <c r="I53" s="48"/>
      <c r="J53" s="121"/>
      <c r="K53" s="122"/>
      <c r="M53" s="224">
        <f>SUM(M51:M52)</f>
        <v>0</v>
      </c>
    </row>
    <row r="54" spans="1:13" ht="18.75" customHeight="1" thickTop="1" thickBot="1" x14ac:dyDescent="0.2">
      <c r="A54" s="444" t="s">
        <v>33</v>
      </c>
      <c r="B54" s="445"/>
      <c r="C54" s="96">
        <f>SUM(C31:C53)</f>
        <v>0</v>
      </c>
      <c r="D54" s="97"/>
      <c r="E54" s="98"/>
      <c r="F54" s="99"/>
      <c r="G54" s="100"/>
      <c r="H54" s="99"/>
      <c r="I54" s="99"/>
      <c r="J54" s="124"/>
      <c r="K54" s="194" t="s">
        <v>118</v>
      </c>
      <c r="M54" s="176" t="str">
        <f>IF(M53=C54+C42,"OK","NG")</f>
        <v>OK</v>
      </c>
    </row>
    <row r="55" spans="1:13" ht="18.75" customHeight="1" thickBot="1" x14ac:dyDescent="0.2">
      <c r="A55" s="177" t="s">
        <v>12</v>
      </c>
      <c r="B55" s="3" t="s">
        <v>79</v>
      </c>
      <c r="C55" s="4"/>
      <c r="D55" s="2"/>
      <c r="E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115</v>
      </c>
      <c r="K56" s="428" t="s">
        <v>10</v>
      </c>
      <c r="M56" s="440"/>
    </row>
    <row r="57" spans="1:13" ht="15" customHeight="1" x14ac:dyDescent="0.15">
      <c r="A57" s="424"/>
      <c r="B57" s="425"/>
      <c r="C57" s="425"/>
      <c r="D57" s="425"/>
      <c r="E57" s="425"/>
      <c r="F57" s="447"/>
      <c r="G57" s="197" t="s">
        <v>63</v>
      </c>
      <c r="H57" s="197" t="s">
        <v>1</v>
      </c>
      <c r="I57" s="195" t="s">
        <v>64</v>
      </c>
      <c r="J57" s="449"/>
      <c r="K57" s="429"/>
      <c r="M57" s="440"/>
    </row>
    <row r="58" spans="1:13" ht="22.5" customHeight="1" x14ac:dyDescent="0.15">
      <c r="A58" s="419"/>
      <c r="B58" s="420"/>
      <c r="C58" s="9"/>
      <c r="D58" s="161" t="s">
        <v>16</v>
      </c>
      <c r="E58" s="140"/>
      <c r="F58" s="24"/>
      <c r="G58" s="25"/>
      <c r="H58" s="26"/>
      <c r="I58" s="26"/>
      <c r="J58" s="119"/>
      <c r="K58" s="120"/>
      <c r="M58" s="440"/>
    </row>
    <row r="59" spans="1:13" ht="22.5" customHeight="1" x14ac:dyDescent="0.15">
      <c r="A59" s="419"/>
      <c r="B59" s="420"/>
      <c r="C59" s="9"/>
      <c r="D59" s="13"/>
      <c r="E59" s="140"/>
      <c r="F59" s="28"/>
      <c r="G59" s="25"/>
      <c r="H59" s="26"/>
      <c r="I59" s="26"/>
      <c r="J59" s="119"/>
      <c r="K59" s="120"/>
      <c r="M59" s="440"/>
    </row>
    <row r="60" spans="1:13" ht="22.5" customHeight="1" x14ac:dyDescent="0.15">
      <c r="A60" s="419"/>
      <c r="B60" s="420"/>
      <c r="C60" s="9"/>
      <c r="D60" s="53"/>
      <c r="E60" s="140"/>
      <c r="F60" s="54"/>
      <c r="G60" s="25"/>
      <c r="H60" s="26"/>
      <c r="I60" s="26"/>
      <c r="J60" s="119"/>
      <c r="K60" s="120"/>
      <c r="M60" s="440"/>
    </row>
    <row r="61" spans="1:13" ht="22.5" customHeight="1" x14ac:dyDescent="0.15">
      <c r="A61" s="419"/>
      <c r="B61" s="420"/>
      <c r="C61" s="9"/>
      <c r="D61" s="13"/>
      <c r="E61" s="140"/>
      <c r="F61" s="29"/>
      <c r="G61" s="25"/>
      <c r="H61" s="26"/>
      <c r="I61" s="26"/>
      <c r="J61" s="119"/>
      <c r="K61" s="120"/>
      <c r="M61" s="440"/>
    </row>
    <row r="62" spans="1:13" ht="22.5" customHeight="1" x14ac:dyDescent="0.15">
      <c r="A62" s="419"/>
      <c r="B62" s="420"/>
      <c r="C62" s="9"/>
      <c r="D62" s="13"/>
      <c r="E62" s="140"/>
      <c r="F62" s="29"/>
      <c r="G62" s="25"/>
      <c r="H62" s="26"/>
      <c r="I62" s="26"/>
      <c r="J62" s="119"/>
      <c r="K62" s="120"/>
      <c r="M62" s="440"/>
    </row>
    <row r="63" spans="1:13" ht="22.5" customHeight="1" x14ac:dyDescent="0.15">
      <c r="A63" s="419"/>
      <c r="B63" s="420"/>
      <c r="C63" s="9"/>
      <c r="D63" s="13"/>
      <c r="E63" s="140"/>
      <c r="F63" s="29"/>
      <c r="G63" s="25"/>
      <c r="H63" s="26"/>
      <c r="I63" s="26"/>
      <c r="J63" s="119"/>
      <c r="K63" s="120"/>
      <c r="M63" s="440"/>
    </row>
    <row r="64" spans="1:13" ht="22.5" customHeight="1" x14ac:dyDescent="0.15">
      <c r="A64" s="419"/>
      <c r="B64" s="420"/>
      <c r="C64" s="9"/>
      <c r="D64" s="13"/>
      <c r="E64" s="140"/>
      <c r="F64" s="29"/>
      <c r="G64" s="25"/>
      <c r="H64" s="31"/>
      <c r="I64" s="31"/>
      <c r="J64" s="127"/>
      <c r="K64" s="120"/>
      <c r="M64" s="440"/>
    </row>
    <row r="65" spans="1:13" ht="22.5" customHeight="1" x14ac:dyDescent="0.15">
      <c r="A65" s="419"/>
      <c r="B65" s="420"/>
      <c r="C65" s="9"/>
      <c r="D65" s="13"/>
      <c r="E65" s="140"/>
      <c r="F65" s="28"/>
      <c r="G65" s="25"/>
      <c r="H65" s="26"/>
      <c r="I65" s="29"/>
      <c r="J65" s="119"/>
      <c r="K65" s="120"/>
      <c r="M65" s="440"/>
    </row>
    <row r="66" spans="1:13" ht="22.5" customHeight="1" x14ac:dyDescent="0.15">
      <c r="A66" s="419"/>
      <c r="B66" s="420"/>
      <c r="C66" s="10"/>
      <c r="D66" s="13"/>
      <c r="E66" s="140"/>
      <c r="F66" s="29"/>
      <c r="G66" s="25"/>
      <c r="H66" s="29"/>
      <c r="I66" s="29"/>
      <c r="J66" s="119"/>
      <c r="K66" s="120"/>
      <c r="M66" s="440"/>
    </row>
    <row r="67" spans="1:13" ht="22.5" customHeight="1" x14ac:dyDescent="0.15">
      <c r="A67" s="419"/>
      <c r="B67" s="420"/>
      <c r="C67" s="9"/>
      <c r="D67" s="13"/>
      <c r="E67" s="140"/>
      <c r="F67" s="24"/>
      <c r="G67" s="25"/>
      <c r="H67" s="26"/>
      <c r="I67" s="26"/>
      <c r="J67" s="119"/>
      <c r="K67" s="123"/>
    </row>
    <row r="68" spans="1:13" ht="22.5" customHeight="1" x14ac:dyDescent="0.15">
      <c r="A68" s="419"/>
      <c r="B68" s="420"/>
      <c r="C68" s="9"/>
      <c r="D68" s="13"/>
      <c r="E68" s="140"/>
      <c r="F68" s="24"/>
      <c r="G68" s="25"/>
      <c r="H68" s="26"/>
      <c r="I68" s="26"/>
      <c r="J68" s="119"/>
      <c r="K68" s="123"/>
    </row>
    <row r="69" spans="1:13" ht="22.5" customHeight="1" x14ac:dyDescent="0.15">
      <c r="A69" s="419"/>
      <c r="B69" s="420"/>
      <c r="C69" s="9"/>
      <c r="D69" s="13"/>
      <c r="E69" s="140"/>
      <c r="F69" s="24"/>
      <c r="G69" s="25"/>
      <c r="H69" s="26"/>
      <c r="I69" s="26"/>
      <c r="J69" s="119"/>
      <c r="K69" s="123"/>
    </row>
    <row r="70" spans="1:13" ht="22.5" customHeight="1" x14ac:dyDescent="0.15">
      <c r="A70" s="419"/>
      <c r="B70" s="420"/>
      <c r="C70" s="9"/>
      <c r="D70" s="13"/>
      <c r="E70" s="140"/>
      <c r="F70" s="24"/>
      <c r="G70" s="25"/>
      <c r="H70" s="26"/>
      <c r="I70" s="26"/>
      <c r="J70" s="119"/>
      <c r="K70" s="123"/>
    </row>
    <row r="71" spans="1:13" ht="22.5" customHeight="1" x14ac:dyDescent="0.15">
      <c r="A71" s="419"/>
      <c r="B71" s="420"/>
      <c r="C71" s="9"/>
      <c r="D71" s="13"/>
      <c r="E71" s="140"/>
      <c r="F71" s="24"/>
      <c r="G71" s="25"/>
      <c r="H71" s="26"/>
      <c r="I71" s="26"/>
      <c r="J71" s="119"/>
      <c r="K71" s="123"/>
    </row>
    <row r="72" spans="1:13" ht="22.5" customHeight="1" x14ac:dyDescent="0.15">
      <c r="A72" s="419"/>
      <c r="B72" s="420"/>
      <c r="C72" s="9"/>
      <c r="D72" s="13"/>
      <c r="E72" s="140"/>
      <c r="F72" s="24"/>
      <c r="G72" s="25"/>
      <c r="H72" s="26"/>
      <c r="I72" s="26"/>
      <c r="J72" s="119"/>
      <c r="K72" s="123"/>
    </row>
    <row r="73" spans="1:13" ht="22.5" customHeight="1" x14ac:dyDescent="0.15">
      <c r="A73" s="419"/>
      <c r="B73" s="420"/>
      <c r="C73" s="9"/>
      <c r="D73" s="13"/>
      <c r="E73" s="140"/>
      <c r="F73" s="24"/>
      <c r="G73" s="25"/>
      <c r="H73" s="26"/>
      <c r="I73" s="26"/>
      <c r="J73" s="119"/>
      <c r="K73" s="123"/>
    </row>
    <row r="74" spans="1:13" ht="22.5" customHeight="1" x14ac:dyDescent="0.15">
      <c r="A74" s="419"/>
      <c r="B74" s="420"/>
      <c r="C74" s="9"/>
      <c r="D74" s="13"/>
      <c r="E74" s="140"/>
      <c r="F74" s="26"/>
      <c r="G74" s="25"/>
      <c r="H74" s="26"/>
      <c r="I74" s="29"/>
      <c r="J74" s="119"/>
      <c r="K74" s="123"/>
    </row>
    <row r="75" spans="1:13" ht="22.5" customHeight="1" x14ac:dyDescent="0.15">
      <c r="A75" s="419"/>
      <c r="B75" s="420"/>
      <c r="C75" s="10"/>
      <c r="D75" s="13"/>
      <c r="E75" s="140"/>
      <c r="F75" s="29"/>
      <c r="G75" s="25"/>
      <c r="H75" s="29"/>
      <c r="I75" s="29"/>
      <c r="J75" s="119"/>
      <c r="K75" s="120"/>
    </row>
    <row r="76" spans="1:13" ht="22.5" customHeight="1" x14ac:dyDescent="0.15">
      <c r="A76" s="419"/>
      <c r="B76" s="420"/>
      <c r="C76" s="9"/>
      <c r="D76" s="13"/>
      <c r="E76" s="140"/>
      <c r="F76" s="24"/>
      <c r="G76" s="25"/>
      <c r="H76" s="26"/>
      <c r="I76" s="29"/>
      <c r="J76" s="119"/>
      <c r="K76" s="120"/>
    </row>
    <row r="77" spans="1:13" ht="22.5" customHeight="1" x14ac:dyDescent="0.15">
      <c r="A77" s="419"/>
      <c r="B77" s="420"/>
      <c r="C77" s="9"/>
      <c r="D77" s="13"/>
      <c r="E77" s="140"/>
      <c r="F77" s="24"/>
      <c r="G77" s="25"/>
      <c r="H77" s="26"/>
      <c r="I77" s="29"/>
      <c r="J77" s="119"/>
      <c r="K77" s="120"/>
    </row>
    <row r="78" spans="1:13" ht="22.5" customHeight="1" x14ac:dyDescent="0.15">
      <c r="A78" s="419"/>
      <c r="B78" s="420"/>
      <c r="C78" s="10"/>
      <c r="D78" s="13"/>
      <c r="E78" s="140"/>
      <c r="F78" s="24"/>
      <c r="G78" s="25"/>
      <c r="H78" s="26"/>
      <c r="I78" s="29"/>
      <c r="J78" s="119"/>
      <c r="K78" s="120"/>
      <c r="M78" s="224">
        <f>SUMIF(E58:E80,"立候補準備",C58:C80)</f>
        <v>0</v>
      </c>
    </row>
    <row r="79" spans="1:13" ht="22.5" customHeight="1" x14ac:dyDescent="0.15">
      <c r="A79" s="419"/>
      <c r="B79" s="420"/>
      <c r="C79" s="10"/>
      <c r="D79" s="13"/>
      <c r="E79" s="140"/>
      <c r="F79" s="29"/>
      <c r="G79" s="25"/>
      <c r="H79" s="26"/>
      <c r="I79" s="29"/>
      <c r="J79" s="119"/>
      <c r="K79" s="120"/>
      <c r="M79" s="224">
        <f>SUMIF(E58:E80,"選 挙 運 動",C58:C80)</f>
        <v>0</v>
      </c>
    </row>
    <row r="80" spans="1:13" ht="22.5" customHeight="1" thickBot="1" x14ac:dyDescent="0.2">
      <c r="A80" s="419"/>
      <c r="B80" s="420"/>
      <c r="C80" s="46"/>
      <c r="D80" s="47"/>
      <c r="E80" s="140"/>
      <c r="F80" s="48"/>
      <c r="G80" s="49"/>
      <c r="H80" s="48"/>
      <c r="I80" s="48"/>
      <c r="J80" s="121"/>
      <c r="K80" s="122"/>
      <c r="M80" s="224">
        <f>SUM(M78:M79)</f>
        <v>0</v>
      </c>
    </row>
    <row r="81" spans="1:13" ht="18.75" customHeight="1" thickTop="1" thickBot="1" x14ac:dyDescent="0.2">
      <c r="A81" s="444" t="s">
        <v>33</v>
      </c>
      <c r="B81" s="445"/>
      <c r="C81" s="96">
        <f>SUM(C58:C80)</f>
        <v>0</v>
      </c>
      <c r="D81" s="97"/>
      <c r="E81" s="98"/>
      <c r="F81" s="99"/>
      <c r="G81" s="100"/>
      <c r="H81" s="99"/>
      <c r="I81" s="99"/>
      <c r="J81" s="124"/>
      <c r="K81" s="194" t="s">
        <v>118</v>
      </c>
      <c r="M81" s="176" t="str">
        <f>IF(M80=C81+C69,"OK","NG")</f>
        <v>OK</v>
      </c>
    </row>
    <row r="82" spans="1:13" ht="18.75" customHeight="1" thickBot="1" x14ac:dyDescent="0.2">
      <c r="A82" s="177" t="s">
        <v>12</v>
      </c>
      <c r="B82" s="3" t="s">
        <v>79</v>
      </c>
      <c r="C82" s="4"/>
      <c r="D82" s="2"/>
      <c r="E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115</v>
      </c>
      <c r="K83" s="428" t="s">
        <v>10</v>
      </c>
      <c r="M83" s="440"/>
    </row>
    <row r="84" spans="1:13" ht="15" customHeight="1" x14ac:dyDescent="0.15">
      <c r="A84" s="424"/>
      <c r="B84" s="425"/>
      <c r="C84" s="425"/>
      <c r="D84" s="425"/>
      <c r="E84" s="425"/>
      <c r="F84" s="447"/>
      <c r="G84" s="199" t="s">
        <v>63</v>
      </c>
      <c r="H84" s="199" t="s">
        <v>1</v>
      </c>
      <c r="I84" s="198" t="s">
        <v>64</v>
      </c>
      <c r="J84" s="449"/>
      <c r="K84" s="429"/>
      <c r="M84" s="440"/>
    </row>
    <row r="85" spans="1:13" ht="22.5" customHeight="1" x14ac:dyDescent="0.15">
      <c r="A85" s="419"/>
      <c r="B85" s="420"/>
      <c r="C85" s="9"/>
      <c r="D85" s="161" t="s">
        <v>16</v>
      </c>
      <c r="E85" s="140"/>
      <c r="F85" s="24"/>
      <c r="G85" s="25"/>
      <c r="H85" s="26"/>
      <c r="I85" s="26"/>
      <c r="J85" s="119"/>
      <c r="K85" s="120"/>
      <c r="M85" s="440"/>
    </row>
    <row r="86" spans="1:13" ht="22.5" customHeight="1" x14ac:dyDescent="0.15">
      <c r="A86" s="419"/>
      <c r="B86" s="420"/>
      <c r="C86" s="9"/>
      <c r="D86" s="13"/>
      <c r="E86" s="140"/>
      <c r="F86" s="28"/>
      <c r="G86" s="25"/>
      <c r="H86" s="26"/>
      <c r="I86" s="26"/>
      <c r="J86" s="119"/>
      <c r="K86" s="120"/>
      <c r="M86" s="440"/>
    </row>
    <row r="87" spans="1:13" ht="22.5" customHeight="1" x14ac:dyDescent="0.15">
      <c r="A87" s="419"/>
      <c r="B87" s="420"/>
      <c r="C87" s="9"/>
      <c r="D87" s="53"/>
      <c r="E87" s="140"/>
      <c r="F87" s="54"/>
      <c r="G87" s="25"/>
      <c r="H87" s="26"/>
      <c r="I87" s="26"/>
      <c r="J87" s="119"/>
      <c r="K87" s="120"/>
      <c r="M87" s="440"/>
    </row>
    <row r="88" spans="1:13" ht="22.5" customHeight="1" x14ac:dyDescent="0.15">
      <c r="A88" s="419"/>
      <c r="B88" s="420"/>
      <c r="C88" s="9"/>
      <c r="D88" s="13"/>
      <c r="E88" s="140"/>
      <c r="F88" s="29"/>
      <c r="G88" s="25"/>
      <c r="H88" s="26"/>
      <c r="I88" s="26"/>
      <c r="J88" s="119"/>
      <c r="K88" s="120"/>
      <c r="M88" s="440"/>
    </row>
    <row r="89" spans="1:13" ht="22.5" customHeight="1" x14ac:dyDescent="0.15">
      <c r="A89" s="419"/>
      <c r="B89" s="420"/>
      <c r="C89" s="9"/>
      <c r="D89" s="13"/>
      <c r="E89" s="140"/>
      <c r="F89" s="29"/>
      <c r="G89" s="25"/>
      <c r="H89" s="26"/>
      <c r="I89" s="26"/>
      <c r="J89" s="119"/>
      <c r="K89" s="120"/>
      <c r="M89" s="440"/>
    </row>
    <row r="90" spans="1:13" ht="22.5" customHeight="1" x14ac:dyDescent="0.15">
      <c r="A90" s="419"/>
      <c r="B90" s="420"/>
      <c r="C90" s="9"/>
      <c r="D90" s="13"/>
      <c r="E90" s="140"/>
      <c r="F90" s="29"/>
      <c r="G90" s="25"/>
      <c r="H90" s="26"/>
      <c r="I90" s="26"/>
      <c r="J90" s="119"/>
      <c r="K90" s="120"/>
      <c r="M90" s="440"/>
    </row>
    <row r="91" spans="1:13" ht="22.5" customHeight="1" x14ac:dyDescent="0.15">
      <c r="A91" s="419"/>
      <c r="B91" s="420"/>
      <c r="C91" s="9"/>
      <c r="D91" s="13"/>
      <c r="E91" s="140"/>
      <c r="F91" s="29"/>
      <c r="G91" s="25"/>
      <c r="H91" s="31"/>
      <c r="I91" s="31"/>
      <c r="J91" s="127"/>
      <c r="K91" s="120"/>
      <c r="M91" s="440"/>
    </row>
    <row r="92" spans="1:13" ht="22.5" customHeight="1" x14ac:dyDescent="0.15">
      <c r="A92" s="419"/>
      <c r="B92" s="420"/>
      <c r="C92" s="9"/>
      <c r="D92" s="13"/>
      <c r="E92" s="140"/>
      <c r="F92" s="28"/>
      <c r="G92" s="25"/>
      <c r="H92" s="26"/>
      <c r="I92" s="29"/>
      <c r="J92" s="119"/>
      <c r="K92" s="120"/>
      <c r="M92" s="440"/>
    </row>
    <row r="93" spans="1:13" ht="22.5" customHeight="1" x14ac:dyDescent="0.15">
      <c r="A93" s="419"/>
      <c r="B93" s="420"/>
      <c r="C93" s="10"/>
      <c r="D93" s="13"/>
      <c r="E93" s="140"/>
      <c r="F93" s="29"/>
      <c r="G93" s="25"/>
      <c r="H93" s="29"/>
      <c r="I93" s="29"/>
      <c r="J93" s="119"/>
      <c r="K93" s="120"/>
      <c r="M93" s="440"/>
    </row>
    <row r="94" spans="1:13" ht="22.5" customHeight="1" x14ac:dyDescent="0.15">
      <c r="A94" s="419"/>
      <c r="B94" s="420"/>
      <c r="C94" s="9"/>
      <c r="D94" s="13"/>
      <c r="E94" s="140"/>
      <c r="F94" s="24"/>
      <c r="G94" s="25"/>
      <c r="H94" s="26"/>
      <c r="I94" s="26"/>
      <c r="J94" s="119"/>
      <c r="K94" s="123"/>
    </row>
    <row r="95" spans="1:13" ht="22.5" customHeight="1" x14ac:dyDescent="0.15">
      <c r="A95" s="419"/>
      <c r="B95" s="420"/>
      <c r="C95" s="9"/>
      <c r="D95" s="13"/>
      <c r="E95" s="140"/>
      <c r="F95" s="24"/>
      <c r="G95" s="25"/>
      <c r="H95" s="26"/>
      <c r="I95" s="26"/>
      <c r="J95" s="119"/>
      <c r="K95" s="123"/>
    </row>
    <row r="96" spans="1:13" ht="22.5" customHeight="1" x14ac:dyDescent="0.15">
      <c r="A96" s="419"/>
      <c r="B96" s="420"/>
      <c r="C96" s="9"/>
      <c r="D96" s="13"/>
      <c r="E96" s="140"/>
      <c r="F96" s="24"/>
      <c r="G96" s="25"/>
      <c r="H96" s="26"/>
      <c r="I96" s="26"/>
      <c r="J96" s="119"/>
      <c r="K96" s="123"/>
    </row>
    <row r="97" spans="1:13" ht="22.5" customHeight="1" x14ac:dyDescent="0.15">
      <c r="A97" s="419"/>
      <c r="B97" s="420"/>
      <c r="C97" s="9"/>
      <c r="D97" s="13"/>
      <c r="E97" s="140"/>
      <c r="F97" s="24"/>
      <c r="G97" s="25"/>
      <c r="H97" s="26"/>
      <c r="I97" s="26"/>
      <c r="J97" s="119"/>
      <c r="K97" s="123"/>
    </row>
    <row r="98" spans="1:13" ht="22.5" customHeight="1" x14ac:dyDescent="0.15">
      <c r="A98" s="419"/>
      <c r="B98" s="420"/>
      <c r="C98" s="9"/>
      <c r="D98" s="13"/>
      <c r="E98" s="140"/>
      <c r="F98" s="24"/>
      <c r="G98" s="25"/>
      <c r="H98" s="26"/>
      <c r="I98" s="26"/>
      <c r="J98" s="119"/>
      <c r="K98" s="123"/>
    </row>
    <row r="99" spans="1:13" ht="22.5" customHeight="1" x14ac:dyDescent="0.15">
      <c r="A99" s="419"/>
      <c r="B99" s="420"/>
      <c r="C99" s="9"/>
      <c r="D99" s="13"/>
      <c r="E99" s="140"/>
      <c r="F99" s="24"/>
      <c r="G99" s="25"/>
      <c r="H99" s="26"/>
      <c r="I99" s="26"/>
      <c r="J99" s="119"/>
      <c r="K99" s="123"/>
    </row>
    <row r="100" spans="1:13" ht="22.5" customHeight="1" x14ac:dyDescent="0.15">
      <c r="A100" s="419"/>
      <c r="B100" s="420"/>
      <c r="C100" s="9"/>
      <c r="D100" s="13"/>
      <c r="E100" s="140"/>
      <c r="F100" s="24"/>
      <c r="G100" s="25"/>
      <c r="H100" s="26"/>
      <c r="I100" s="26"/>
      <c r="J100" s="119"/>
      <c r="K100" s="123"/>
    </row>
    <row r="101" spans="1:13" ht="22.5" customHeight="1" x14ac:dyDescent="0.15">
      <c r="A101" s="419"/>
      <c r="B101" s="420"/>
      <c r="C101" s="9"/>
      <c r="D101" s="13"/>
      <c r="E101" s="140"/>
      <c r="F101" s="26"/>
      <c r="G101" s="25"/>
      <c r="H101" s="26"/>
      <c r="I101" s="29"/>
      <c r="J101" s="119"/>
      <c r="K101" s="123"/>
    </row>
    <row r="102" spans="1:13" ht="22.5" customHeight="1" x14ac:dyDescent="0.15">
      <c r="A102" s="419"/>
      <c r="B102" s="420"/>
      <c r="C102" s="10"/>
      <c r="D102" s="13"/>
      <c r="E102" s="140"/>
      <c r="F102" s="29"/>
      <c r="G102" s="25"/>
      <c r="H102" s="29"/>
      <c r="I102" s="29"/>
      <c r="J102" s="119"/>
      <c r="K102" s="120"/>
    </row>
    <row r="103" spans="1:13" ht="22.5" customHeight="1" x14ac:dyDescent="0.15">
      <c r="A103" s="419"/>
      <c r="B103" s="420"/>
      <c r="C103" s="9"/>
      <c r="D103" s="13"/>
      <c r="E103" s="140"/>
      <c r="F103" s="24"/>
      <c r="G103" s="25"/>
      <c r="H103" s="26"/>
      <c r="I103" s="29"/>
      <c r="J103" s="119"/>
      <c r="K103" s="120"/>
    </row>
    <row r="104" spans="1:13" ht="22.5" customHeight="1" x14ac:dyDescent="0.15">
      <c r="A104" s="419"/>
      <c r="B104" s="420"/>
      <c r="C104" s="9"/>
      <c r="D104" s="13"/>
      <c r="E104" s="140"/>
      <c r="F104" s="24"/>
      <c r="G104" s="25"/>
      <c r="H104" s="26"/>
      <c r="I104" s="29"/>
      <c r="J104" s="119"/>
      <c r="K104" s="120"/>
    </row>
    <row r="105" spans="1:13" ht="22.5" customHeight="1" x14ac:dyDescent="0.15">
      <c r="A105" s="419"/>
      <c r="B105" s="420"/>
      <c r="C105" s="10"/>
      <c r="D105" s="13"/>
      <c r="E105" s="140"/>
      <c r="F105" s="24"/>
      <c r="G105" s="25"/>
      <c r="H105" s="26"/>
      <c r="I105" s="29"/>
      <c r="J105" s="119"/>
      <c r="K105" s="120"/>
      <c r="M105" s="224">
        <f>SUMIF(E85:E107,"立候補準備",C85:C107)</f>
        <v>0</v>
      </c>
    </row>
    <row r="106" spans="1:13" ht="22.5" customHeight="1" x14ac:dyDescent="0.15">
      <c r="A106" s="419"/>
      <c r="B106" s="420"/>
      <c r="C106" s="10"/>
      <c r="D106" s="13"/>
      <c r="E106" s="140"/>
      <c r="F106" s="29"/>
      <c r="G106" s="25"/>
      <c r="H106" s="26"/>
      <c r="I106" s="29"/>
      <c r="J106" s="119"/>
      <c r="K106" s="120"/>
      <c r="M106" s="224">
        <f>SUMIF(E85:E107,"選 挙 運 動",C85:C107)</f>
        <v>0</v>
      </c>
    </row>
    <row r="107" spans="1:13" ht="22.5" customHeight="1" thickBot="1" x14ac:dyDescent="0.2">
      <c r="A107" s="419"/>
      <c r="B107" s="420"/>
      <c r="C107" s="46"/>
      <c r="D107" s="47"/>
      <c r="E107" s="140"/>
      <c r="F107" s="48"/>
      <c r="G107" s="49"/>
      <c r="H107" s="48"/>
      <c r="I107" s="48"/>
      <c r="J107" s="121"/>
      <c r="K107" s="122"/>
      <c r="M107" s="224">
        <f>SUM(M105:M106)</f>
        <v>0</v>
      </c>
    </row>
    <row r="108" spans="1:13" ht="18.75" customHeight="1" thickTop="1" thickBot="1" x14ac:dyDescent="0.2">
      <c r="A108" s="444" t="s">
        <v>33</v>
      </c>
      <c r="B108" s="445"/>
      <c r="C108" s="96">
        <f>SUM(C85:C107)</f>
        <v>0</v>
      </c>
      <c r="D108" s="97"/>
      <c r="E108" s="98"/>
      <c r="F108" s="99"/>
      <c r="G108" s="100"/>
      <c r="H108" s="99"/>
      <c r="I108" s="99"/>
      <c r="J108" s="124"/>
      <c r="K108" s="194" t="s">
        <v>118</v>
      </c>
      <c r="M108" s="176" t="str">
        <f>IF(M107=C108+C96,"OK","NG")</f>
        <v>OK</v>
      </c>
    </row>
  </sheetData>
  <mergeCells count="128">
    <mergeCell ref="A81:B81"/>
    <mergeCell ref="A76:B76"/>
    <mergeCell ref="A77:B77"/>
    <mergeCell ref="A78:B78"/>
    <mergeCell ref="A79:B79"/>
    <mergeCell ref="A80:B80"/>
    <mergeCell ref="A67:B67"/>
    <mergeCell ref="A68:B68"/>
    <mergeCell ref="A69:B69"/>
    <mergeCell ref="A70:B70"/>
    <mergeCell ref="A71:B71"/>
    <mergeCell ref="A72:B72"/>
    <mergeCell ref="A73:B73"/>
    <mergeCell ref="A74:B74"/>
    <mergeCell ref="A75:B75"/>
    <mergeCell ref="A23:B23"/>
    <mergeCell ref="A24:B24"/>
    <mergeCell ref="A25:B25"/>
    <mergeCell ref="A26:B26"/>
    <mergeCell ref="A27:B27"/>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66:B66"/>
    <mergeCell ref="A39:B39"/>
    <mergeCell ref="A40:B40"/>
    <mergeCell ref="A22:B22"/>
    <mergeCell ref="A11:B11"/>
    <mergeCell ref="A14:B14"/>
    <mergeCell ref="A15:B15"/>
    <mergeCell ref="A12:B12"/>
    <mergeCell ref="A13:B13"/>
    <mergeCell ref="A20:B20"/>
    <mergeCell ref="A21:B21"/>
    <mergeCell ref="A16:B16"/>
    <mergeCell ref="A17:B17"/>
    <mergeCell ref="A18:B18"/>
    <mergeCell ref="A19:B19"/>
    <mergeCell ref="M1:M12"/>
    <mergeCell ref="A6:B6"/>
    <mergeCell ref="A7:B7"/>
    <mergeCell ref="A5:B5"/>
    <mergeCell ref="A2:B3"/>
    <mergeCell ref="A4:B4"/>
    <mergeCell ref="C2:D3"/>
    <mergeCell ref="E2:E3"/>
    <mergeCell ref="F2:F3"/>
    <mergeCell ref="K2:K3"/>
    <mergeCell ref="G2:I2"/>
    <mergeCell ref="J2:J3"/>
    <mergeCell ref="A8:B8"/>
    <mergeCell ref="A9:B9"/>
    <mergeCell ref="A10:B10"/>
    <mergeCell ref="A41:B41"/>
    <mergeCell ref="A42:B42"/>
    <mergeCell ref="A43:B43"/>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38:B38"/>
    <mergeCell ref="A54:B54"/>
    <mergeCell ref="A49:B49"/>
    <mergeCell ref="A50:B50"/>
    <mergeCell ref="A51:B51"/>
    <mergeCell ref="A52:B52"/>
    <mergeCell ref="A53:B53"/>
    <mergeCell ref="A44:B44"/>
    <mergeCell ref="A45:B45"/>
    <mergeCell ref="A46:B46"/>
    <mergeCell ref="A47:B47"/>
    <mergeCell ref="A48:B48"/>
    <mergeCell ref="A93:B93"/>
    <mergeCell ref="A94:B94"/>
    <mergeCell ref="A95:B95"/>
    <mergeCell ref="A96:B96"/>
    <mergeCell ref="A97:B97"/>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92:B92"/>
    <mergeCell ref="A108:B108"/>
    <mergeCell ref="A103:B103"/>
    <mergeCell ref="A104:B104"/>
    <mergeCell ref="A105:B105"/>
    <mergeCell ref="A106:B106"/>
    <mergeCell ref="A107:B107"/>
    <mergeCell ref="A98:B98"/>
    <mergeCell ref="A99:B99"/>
    <mergeCell ref="A100:B100"/>
    <mergeCell ref="A101:B101"/>
    <mergeCell ref="A102:B102"/>
  </mergeCells>
  <phoneticPr fontId="2"/>
  <dataValidations count="1">
    <dataValidation type="list" allowBlank="1" showInputMessage="1" showErrorMessage="1" sqref="E4:E26 E31:E53 E58:E80 E85:E107" xr:uid="{00000000-0002-0000-0600-000000000000}">
      <formula1>$N$25:$N$26</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6383" man="1"/>
    <brk id="54" max="10" man="1"/>
    <brk id="81" max="10" man="1"/>
  </rowBreaks>
  <ignoredErrors>
    <ignoredError sqref="A28 A1" numberStoredAsText="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N108"/>
  <sheetViews>
    <sheetView view="pageBreakPreview" zoomScaleNormal="100" zoomScaleSheetLayoutView="100" workbookViewId="0">
      <pane ySplit="3" topLeftCell="A7" activePane="bottomLeft" state="frozen"/>
      <selection pane="bottomLeft" activeCell="A4" sqref="A4:K2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45" t="s">
        <v>12</v>
      </c>
      <c r="B1" s="3" t="s">
        <v>81</v>
      </c>
      <c r="C1" s="4"/>
      <c r="D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66</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54"/>
      <c r="B4" s="455"/>
      <c r="C4" s="345"/>
      <c r="D4" s="359" t="s">
        <v>16</v>
      </c>
      <c r="E4" s="332"/>
      <c r="F4" s="346"/>
      <c r="G4" s="360"/>
      <c r="H4" s="361"/>
      <c r="I4" s="361"/>
      <c r="J4" s="348"/>
      <c r="K4" s="349"/>
      <c r="M4" s="440"/>
    </row>
    <row r="5" spans="1:13" ht="22.5" customHeight="1" x14ac:dyDescent="0.15">
      <c r="A5" s="434"/>
      <c r="B5" s="435"/>
      <c r="C5" s="294"/>
      <c r="D5" s="321"/>
      <c r="E5" s="318"/>
      <c r="F5" s="341"/>
      <c r="G5" s="297"/>
      <c r="H5" s="296"/>
      <c r="I5" s="296"/>
      <c r="J5" s="319"/>
      <c r="K5" s="320"/>
      <c r="M5" s="440"/>
    </row>
    <row r="6" spans="1:13" ht="22.5" customHeight="1" x14ac:dyDescent="0.15">
      <c r="A6" s="434"/>
      <c r="B6" s="435"/>
      <c r="C6" s="293"/>
      <c r="D6" s="321"/>
      <c r="E6" s="318"/>
      <c r="F6" s="338"/>
      <c r="G6" s="297"/>
      <c r="H6" s="296"/>
      <c r="I6" s="296"/>
      <c r="J6" s="319"/>
      <c r="K6" s="320"/>
      <c r="M6" s="440"/>
    </row>
    <row r="7" spans="1:13" ht="22.5" customHeight="1" x14ac:dyDescent="0.15">
      <c r="A7" s="434"/>
      <c r="B7" s="435"/>
      <c r="C7" s="293"/>
      <c r="D7" s="321"/>
      <c r="E7" s="318"/>
      <c r="F7" s="341"/>
      <c r="G7" s="297"/>
      <c r="H7" s="296"/>
      <c r="I7" s="296"/>
      <c r="J7" s="319"/>
      <c r="K7" s="320"/>
      <c r="M7" s="440"/>
    </row>
    <row r="8" spans="1:13" ht="22.5" customHeight="1" x14ac:dyDescent="0.15">
      <c r="A8" s="434"/>
      <c r="B8" s="435"/>
      <c r="C8" s="293"/>
      <c r="D8" s="324"/>
      <c r="E8" s="318"/>
      <c r="F8" s="342"/>
      <c r="G8" s="297"/>
      <c r="H8" s="296"/>
      <c r="I8" s="296"/>
      <c r="J8" s="319"/>
      <c r="K8" s="320"/>
      <c r="M8" s="440"/>
    </row>
    <row r="9" spans="1:13" ht="22.5" customHeight="1" x14ac:dyDescent="0.15">
      <c r="A9" s="434"/>
      <c r="B9" s="435"/>
      <c r="C9" s="293"/>
      <c r="D9" s="321"/>
      <c r="E9" s="318"/>
      <c r="F9" s="343"/>
      <c r="G9" s="297"/>
      <c r="H9" s="296"/>
      <c r="I9" s="296"/>
      <c r="J9" s="319"/>
      <c r="K9" s="320"/>
      <c r="M9" s="440"/>
    </row>
    <row r="10" spans="1:13" ht="22.5" customHeight="1" x14ac:dyDescent="0.15">
      <c r="A10" s="434"/>
      <c r="B10" s="435"/>
      <c r="C10" s="293"/>
      <c r="D10" s="321"/>
      <c r="E10" s="318"/>
      <c r="F10" s="340"/>
      <c r="G10" s="297"/>
      <c r="H10" s="296"/>
      <c r="I10" s="296"/>
      <c r="J10" s="319"/>
      <c r="K10" s="320"/>
      <c r="M10" s="440"/>
    </row>
    <row r="11" spans="1:13" ht="22.5" customHeight="1" x14ac:dyDescent="0.15">
      <c r="A11" s="434"/>
      <c r="B11" s="435"/>
      <c r="C11" s="293"/>
      <c r="D11" s="321"/>
      <c r="E11" s="318"/>
      <c r="F11" s="340"/>
      <c r="G11" s="297"/>
      <c r="H11" s="296"/>
      <c r="I11" s="296"/>
      <c r="J11" s="319"/>
      <c r="K11" s="320"/>
      <c r="M11" s="440"/>
    </row>
    <row r="12" spans="1:13" ht="22.5" customHeight="1" x14ac:dyDescent="0.15">
      <c r="A12" s="434"/>
      <c r="B12" s="435"/>
      <c r="C12" s="293"/>
      <c r="D12" s="321"/>
      <c r="E12" s="318"/>
      <c r="F12" s="341"/>
      <c r="G12" s="297"/>
      <c r="H12" s="296"/>
      <c r="I12" s="296"/>
      <c r="J12" s="325"/>
      <c r="K12" s="320"/>
      <c r="M12" s="440"/>
    </row>
    <row r="13" spans="1:13" ht="22.5" customHeight="1" x14ac:dyDescent="0.15">
      <c r="A13" s="434"/>
      <c r="B13" s="435"/>
      <c r="C13" s="293"/>
      <c r="D13" s="321"/>
      <c r="E13" s="318"/>
      <c r="F13" s="341"/>
      <c r="G13" s="297"/>
      <c r="H13" s="296"/>
      <c r="I13" s="297"/>
      <c r="J13" s="319"/>
      <c r="K13" s="320"/>
    </row>
    <row r="14" spans="1:13" ht="22.5" customHeight="1" x14ac:dyDescent="0.15">
      <c r="A14" s="454"/>
      <c r="B14" s="455"/>
      <c r="C14" s="293"/>
      <c r="D14" s="321"/>
      <c r="E14" s="332"/>
      <c r="F14" s="346"/>
      <c r="G14" s="360"/>
      <c r="H14" s="361"/>
      <c r="I14" s="360"/>
      <c r="J14" s="336"/>
      <c r="K14" s="337"/>
    </row>
    <row r="15" spans="1:13" ht="22.5" customHeight="1" x14ac:dyDescent="0.15">
      <c r="A15" s="454"/>
      <c r="B15" s="455"/>
      <c r="C15" s="293"/>
      <c r="D15" s="321"/>
      <c r="E15" s="332"/>
      <c r="F15" s="346"/>
      <c r="G15" s="360"/>
      <c r="H15" s="361"/>
      <c r="I15" s="360"/>
      <c r="J15" s="336"/>
      <c r="K15" s="337"/>
    </row>
    <row r="16" spans="1:13" ht="22.5" customHeight="1" x14ac:dyDescent="0.15">
      <c r="A16" s="454"/>
      <c r="B16" s="455"/>
      <c r="C16" s="293"/>
      <c r="D16" s="321"/>
      <c r="E16" s="332"/>
      <c r="F16" s="346"/>
      <c r="G16" s="360"/>
      <c r="H16" s="361"/>
      <c r="I16" s="360"/>
      <c r="J16" s="336"/>
      <c r="K16" s="337"/>
    </row>
    <row r="17" spans="1:14" ht="22.5" customHeight="1" x14ac:dyDescent="0.15">
      <c r="A17" s="454"/>
      <c r="B17" s="455"/>
      <c r="C17" s="293"/>
      <c r="D17" s="321"/>
      <c r="E17" s="332"/>
      <c r="F17" s="346"/>
      <c r="G17" s="360"/>
      <c r="H17" s="361"/>
      <c r="I17" s="360"/>
      <c r="J17" s="336"/>
      <c r="K17" s="337"/>
    </row>
    <row r="18" spans="1:14" ht="22.5" customHeight="1" x14ac:dyDescent="0.15">
      <c r="A18" s="434"/>
      <c r="B18" s="435"/>
      <c r="C18" s="294"/>
      <c r="D18" s="321"/>
      <c r="E18" s="318"/>
      <c r="F18" s="343"/>
      <c r="G18" s="297"/>
      <c r="H18" s="297"/>
      <c r="I18" s="297"/>
      <c r="J18" s="319"/>
      <c r="K18" s="320"/>
    </row>
    <row r="19" spans="1:14" ht="22.5" customHeight="1" x14ac:dyDescent="0.15">
      <c r="A19" s="434"/>
      <c r="B19" s="435"/>
      <c r="C19" s="293"/>
      <c r="D19" s="321"/>
      <c r="E19" s="318"/>
      <c r="F19" s="338"/>
      <c r="G19" s="297"/>
      <c r="H19" s="296"/>
      <c r="I19" s="296"/>
      <c r="J19" s="319"/>
      <c r="K19" s="299"/>
    </row>
    <row r="20" spans="1:14" ht="22.5" customHeight="1" x14ac:dyDescent="0.15">
      <c r="A20" s="434"/>
      <c r="B20" s="435"/>
      <c r="C20" s="294"/>
      <c r="D20" s="321"/>
      <c r="E20" s="318"/>
      <c r="F20" s="338"/>
      <c r="G20" s="297"/>
      <c r="H20" s="296"/>
      <c r="I20" s="296"/>
      <c r="J20" s="319"/>
      <c r="K20" s="299"/>
    </row>
    <row r="21" spans="1:14" ht="22.5" customHeight="1" x14ac:dyDescent="0.15">
      <c r="A21" s="434"/>
      <c r="B21" s="435"/>
      <c r="C21" s="293"/>
      <c r="D21" s="321"/>
      <c r="E21" s="318"/>
      <c r="F21" s="340"/>
      <c r="G21" s="297"/>
      <c r="H21" s="296"/>
      <c r="I21" s="297"/>
      <c r="J21" s="319"/>
      <c r="K21" s="299"/>
    </row>
    <row r="22" spans="1:14" ht="22.5" customHeight="1" x14ac:dyDescent="0.15">
      <c r="A22" s="434"/>
      <c r="B22" s="435"/>
      <c r="C22" s="294"/>
      <c r="D22" s="321"/>
      <c r="E22" s="318"/>
      <c r="F22" s="343"/>
      <c r="G22" s="297"/>
      <c r="H22" s="297"/>
      <c r="I22" s="297"/>
      <c r="J22" s="319"/>
      <c r="K22" s="320"/>
    </row>
    <row r="23" spans="1:14" ht="22.5" customHeight="1" x14ac:dyDescent="0.15">
      <c r="A23" s="434"/>
      <c r="B23" s="435"/>
      <c r="C23" s="293"/>
      <c r="D23" s="321"/>
      <c r="E23" s="318"/>
      <c r="F23" s="338"/>
      <c r="G23" s="296"/>
      <c r="H23" s="296"/>
      <c r="I23" s="297"/>
      <c r="J23" s="319"/>
      <c r="K23" s="320"/>
    </row>
    <row r="24" spans="1:14" ht="22.5" customHeight="1" x14ac:dyDescent="0.15">
      <c r="A24" s="434"/>
      <c r="B24" s="435"/>
      <c r="C24" s="293"/>
      <c r="D24" s="321"/>
      <c r="E24" s="318"/>
      <c r="F24" s="338"/>
      <c r="G24" s="297"/>
      <c r="H24" s="296"/>
      <c r="I24" s="297"/>
      <c r="J24" s="319"/>
      <c r="K24" s="320"/>
      <c r="M24" s="224">
        <f>SUMIF(E4:E26,"立候補準備",C4:C26)</f>
        <v>0</v>
      </c>
    </row>
    <row r="25" spans="1:14" ht="22.5" customHeight="1" x14ac:dyDescent="0.15">
      <c r="A25" s="434"/>
      <c r="B25" s="435"/>
      <c r="C25" s="294"/>
      <c r="D25" s="321"/>
      <c r="E25" s="318"/>
      <c r="F25" s="338"/>
      <c r="G25" s="297"/>
      <c r="H25" s="296"/>
      <c r="I25" s="297"/>
      <c r="J25" s="319"/>
      <c r="K25" s="320"/>
      <c r="M25" s="224">
        <f>SUMIF(E4:E26,"選 挙 運 動",C4:C26)</f>
        <v>0</v>
      </c>
      <c r="N25" s="187" t="s">
        <v>32</v>
      </c>
    </row>
    <row r="26" spans="1:14" ht="22.5" customHeight="1" thickBot="1" x14ac:dyDescent="0.2">
      <c r="A26" s="434"/>
      <c r="B26" s="435"/>
      <c r="C26" s="358"/>
      <c r="D26" s="351"/>
      <c r="E26" s="318"/>
      <c r="F26" s="355"/>
      <c r="G26" s="362"/>
      <c r="H26" s="362"/>
      <c r="I26" s="362"/>
      <c r="J26" s="356"/>
      <c r="K26" s="357"/>
      <c r="M26" s="224">
        <f>SUM(M24:M25)</f>
        <v>0</v>
      </c>
      <c r="N26" s="187" t="s">
        <v>127</v>
      </c>
    </row>
    <row r="27" spans="1:14" ht="18.75" customHeight="1" thickTop="1" thickBot="1" x14ac:dyDescent="0.2">
      <c r="A27" s="444" t="s">
        <v>33</v>
      </c>
      <c r="B27" s="445"/>
      <c r="C27" s="96">
        <f>SUM(C4:C26)</f>
        <v>0</v>
      </c>
      <c r="D27" s="97"/>
      <c r="E27" s="98"/>
      <c r="F27" s="99"/>
      <c r="G27" s="100"/>
      <c r="H27" s="99"/>
      <c r="I27" s="99"/>
      <c r="J27" s="99"/>
      <c r="K27" s="261" t="s">
        <v>121</v>
      </c>
      <c r="M27" s="176" t="str">
        <f>IF(M26=C27,"OK","NG")</f>
        <v>OK</v>
      </c>
    </row>
    <row r="28" spans="1:14" ht="18.75" customHeight="1" thickBot="1" x14ac:dyDescent="0.2">
      <c r="A28" s="45" t="s">
        <v>12</v>
      </c>
      <c r="B28" s="3" t="s">
        <v>81</v>
      </c>
      <c r="C28" s="4"/>
      <c r="D28" s="2"/>
      <c r="F28" s="2"/>
      <c r="G28" s="2"/>
      <c r="K28" s="167" t="s">
        <v>93</v>
      </c>
      <c r="M28" s="440" t="s">
        <v>87</v>
      </c>
    </row>
    <row r="29" spans="1:14" ht="15" customHeight="1" x14ac:dyDescent="0.15">
      <c r="A29" s="422" t="s">
        <v>0</v>
      </c>
      <c r="B29" s="423"/>
      <c r="C29" s="426" t="s">
        <v>31</v>
      </c>
      <c r="D29" s="423"/>
      <c r="E29" s="423" t="s">
        <v>13</v>
      </c>
      <c r="F29" s="446" t="s">
        <v>4</v>
      </c>
      <c r="G29" s="423" t="s">
        <v>14</v>
      </c>
      <c r="H29" s="423"/>
      <c r="I29" s="423"/>
      <c r="J29" s="448" t="s">
        <v>66</v>
      </c>
      <c r="K29" s="428" t="s">
        <v>10</v>
      </c>
      <c r="M29" s="440"/>
    </row>
    <row r="30" spans="1:14" ht="15" customHeight="1" x14ac:dyDescent="0.15">
      <c r="A30" s="424"/>
      <c r="B30" s="425"/>
      <c r="C30" s="425"/>
      <c r="D30" s="425"/>
      <c r="E30" s="425"/>
      <c r="F30" s="447"/>
      <c r="G30" s="175" t="s">
        <v>63</v>
      </c>
      <c r="H30" s="175" t="s">
        <v>1</v>
      </c>
      <c r="I30" s="173" t="s">
        <v>64</v>
      </c>
      <c r="J30" s="449"/>
      <c r="K30" s="429"/>
      <c r="M30" s="440"/>
    </row>
    <row r="31" spans="1:14" ht="22.5" customHeight="1" x14ac:dyDescent="0.15">
      <c r="A31" s="456"/>
      <c r="B31" s="457"/>
      <c r="C31" s="110"/>
      <c r="D31" s="146" t="s">
        <v>16</v>
      </c>
      <c r="E31" s="214"/>
      <c r="F31" s="105"/>
      <c r="G31" s="114"/>
      <c r="H31" s="115"/>
      <c r="I31" s="115"/>
      <c r="J31" s="125"/>
      <c r="K31" s="126"/>
      <c r="M31" s="440"/>
    </row>
    <row r="32" spans="1:14" ht="22.5" customHeight="1" x14ac:dyDescent="0.15">
      <c r="A32" s="419"/>
      <c r="B32" s="420"/>
      <c r="C32" s="10"/>
      <c r="D32" s="13"/>
      <c r="E32" s="140"/>
      <c r="F32" s="28"/>
      <c r="G32" s="174"/>
      <c r="H32" s="88"/>
      <c r="I32" s="88"/>
      <c r="J32" s="119"/>
      <c r="K32" s="120"/>
      <c r="M32" s="440"/>
    </row>
    <row r="33" spans="1:13" ht="22.5" customHeight="1" x14ac:dyDescent="0.15">
      <c r="A33" s="419"/>
      <c r="B33" s="420"/>
      <c r="C33" s="9"/>
      <c r="D33" s="13"/>
      <c r="E33" s="140"/>
      <c r="F33" s="24"/>
      <c r="G33" s="174"/>
      <c r="H33" s="88"/>
      <c r="I33" s="88"/>
      <c r="J33" s="119"/>
      <c r="K33" s="120"/>
      <c r="M33" s="440"/>
    </row>
    <row r="34" spans="1:13" ht="22.5" customHeight="1" x14ac:dyDescent="0.15">
      <c r="A34" s="419"/>
      <c r="B34" s="420"/>
      <c r="C34" s="9"/>
      <c r="D34" s="13"/>
      <c r="E34" s="140"/>
      <c r="F34" s="28"/>
      <c r="G34" s="174"/>
      <c r="H34" s="88"/>
      <c r="I34" s="88"/>
      <c r="J34" s="119"/>
      <c r="K34" s="120"/>
      <c r="M34" s="440"/>
    </row>
    <row r="35" spans="1:13" ht="22.5" customHeight="1" x14ac:dyDescent="0.15">
      <c r="A35" s="419"/>
      <c r="B35" s="420"/>
      <c r="C35" s="9"/>
      <c r="D35" s="53"/>
      <c r="E35" s="140"/>
      <c r="F35" s="54"/>
      <c r="G35" s="174"/>
      <c r="H35" s="88"/>
      <c r="I35" s="88"/>
      <c r="J35" s="119"/>
      <c r="K35" s="120"/>
      <c r="M35" s="440"/>
    </row>
    <row r="36" spans="1:13" ht="22.5" customHeight="1" x14ac:dyDescent="0.15">
      <c r="A36" s="419"/>
      <c r="B36" s="420"/>
      <c r="C36" s="9"/>
      <c r="D36" s="13"/>
      <c r="E36" s="140"/>
      <c r="F36" s="29"/>
      <c r="G36" s="174"/>
      <c r="H36" s="88"/>
      <c r="I36" s="88"/>
      <c r="J36" s="119"/>
      <c r="K36" s="120"/>
      <c r="M36" s="440"/>
    </row>
    <row r="37" spans="1:13" ht="22.5" customHeight="1" x14ac:dyDescent="0.15">
      <c r="A37" s="419"/>
      <c r="B37" s="420"/>
      <c r="C37" s="9"/>
      <c r="D37" s="13"/>
      <c r="E37" s="140"/>
      <c r="F37" s="26"/>
      <c r="G37" s="174"/>
      <c r="H37" s="88"/>
      <c r="I37" s="88"/>
      <c r="J37" s="119"/>
      <c r="K37" s="120"/>
      <c r="M37" s="440"/>
    </row>
    <row r="38" spans="1:13" ht="22.5" customHeight="1" x14ac:dyDescent="0.15">
      <c r="A38" s="419"/>
      <c r="B38" s="420"/>
      <c r="C38" s="9"/>
      <c r="D38" s="13"/>
      <c r="E38" s="140"/>
      <c r="F38" s="26"/>
      <c r="G38" s="174"/>
      <c r="H38" s="88"/>
      <c r="I38" s="88"/>
      <c r="J38" s="119"/>
      <c r="K38" s="120"/>
      <c r="M38" s="440"/>
    </row>
    <row r="39" spans="1:13" ht="22.5" customHeight="1" x14ac:dyDescent="0.15">
      <c r="A39" s="419"/>
      <c r="B39" s="420"/>
      <c r="C39" s="9"/>
      <c r="D39" s="13"/>
      <c r="E39" s="140"/>
      <c r="F39" s="28"/>
      <c r="G39" s="174"/>
      <c r="H39" s="88"/>
      <c r="I39" s="88"/>
      <c r="J39" s="127"/>
      <c r="K39" s="120"/>
      <c r="M39" s="440"/>
    </row>
    <row r="40" spans="1:13" ht="22.5" customHeight="1" x14ac:dyDescent="0.15">
      <c r="A40" s="419"/>
      <c r="B40" s="420"/>
      <c r="C40" s="9"/>
      <c r="D40" s="13"/>
      <c r="E40" s="140"/>
      <c r="F40" s="28"/>
      <c r="G40" s="174"/>
      <c r="H40" s="88"/>
      <c r="I40" s="174"/>
      <c r="J40" s="119"/>
      <c r="K40" s="120"/>
    </row>
    <row r="41" spans="1:13" ht="22.5" customHeight="1" x14ac:dyDescent="0.15">
      <c r="A41" s="456"/>
      <c r="B41" s="457"/>
      <c r="C41" s="9"/>
      <c r="D41" s="13"/>
      <c r="E41" s="214"/>
      <c r="F41" s="105"/>
      <c r="G41" s="114"/>
      <c r="H41" s="115"/>
      <c r="I41" s="114"/>
      <c r="J41" s="188"/>
      <c r="K41" s="189"/>
    </row>
    <row r="42" spans="1:13" ht="22.5" customHeight="1" x14ac:dyDescent="0.15">
      <c r="A42" s="456"/>
      <c r="B42" s="457"/>
      <c r="C42" s="9"/>
      <c r="D42" s="13"/>
      <c r="E42" s="214"/>
      <c r="F42" s="105"/>
      <c r="G42" s="114"/>
      <c r="H42" s="115"/>
      <c r="I42" s="114"/>
      <c r="J42" s="188"/>
      <c r="K42" s="189"/>
    </row>
    <row r="43" spans="1:13" ht="22.5" customHeight="1" x14ac:dyDescent="0.15">
      <c r="A43" s="456"/>
      <c r="B43" s="457"/>
      <c r="C43" s="9"/>
      <c r="D43" s="13"/>
      <c r="E43" s="214"/>
      <c r="F43" s="105"/>
      <c r="G43" s="114"/>
      <c r="H43" s="115"/>
      <c r="I43" s="114"/>
      <c r="J43" s="188"/>
      <c r="K43" s="189"/>
    </row>
    <row r="44" spans="1:13" ht="22.5" customHeight="1" x14ac:dyDescent="0.15">
      <c r="A44" s="456"/>
      <c r="B44" s="457"/>
      <c r="C44" s="9"/>
      <c r="D44" s="13"/>
      <c r="E44" s="214"/>
      <c r="F44" s="105"/>
      <c r="G44" s="114"/>
      <c r="H44" s="115"/>
      <c r="I44" s="114"/>
      <c r="J44" s="188"/>
      <c r="K44" s="189"/>
    </row>
    <row r="45" spans="1:13" ht="22.5" customHeight="1" x14ac:dyDescent="0.15">
      <c r="A45" s="419"/>
      <c r="B45" s="420"/>
      <c r="C45" s="10"/>
      <c r="D45" s="13"/>
      <c r="E45" s="140"/>
      <c r="F45" s="29"/>
      <c r="G45" s="174"/>
      <c r="H45" s="174"/>
      <c r="I45" s="174"/>
      <c r="J45" s="119"/>
      <c r="K45" s="120"/>
    </row>
    <row r="46" spans="1:13" ht="22.5" customHeight="1" x14ac:dyDescent="0.15">
      <c r="A46" s="419"/>
      <c r="B46" s="420"/>
      <c r="C46" s="9"/>
      <c r="D46" s="13"/>
      <c r="E46" s="140"/>
      <c r="F46" s="24"/>
      <c r="G46" s="174"/>
      <c r="H46" s="88"/>
      <c r="I46" s="88"/>
      <c r="J46" s="119"/>
      <c r="K46" s="123"/>
    </row>
    <row r="47" spans="1:13" ht="22.5" customHeight="1" x14ac:dyDescent="0.15">
      <c r="A47" s="419"/>
      <c r="B47" s="420"/>
      <c r="C47" s="10"/>
      <c r="D47" s="13"/>
      <c r="E47" s="140"/>
      <c r="F47" s="24"/>
      <c r="G47" s="174"/>
      <c r="H47" s="88"/>
      <c r="I47" s="88"/>
      <c r="J47" s="119"/>
      <c r="K47" s="123"/>
    </row>
    <row r="48" spans="1:13" ht="22.5" customHeight="1" x14ac:dyDescent="0.15">
      <c r="A48" s="419"/>
      <c r="B48" s="420"/>
      <c r="C48" s="9"/>
      <c r="D48" s="13"/>
      <c r="E48" s="140"/>
      <c r="F48" s="26"/>
      <c r="G48" s="174"/>
      <c r="H48" s="88"/>
      <c r="I48" s="174"/>
      <c r="J48" s="119"/>
      <c r="K48" s="123"/>
    </row>
    <row r="49" spans="1:13" ht="22.5" customHeight="1" x14ac:dyDescent="0.15">
      <c r="A49" s="419"/>
      <c r="B49" s="420"/>
      <c r="C49" s="10"/>
      <c r="D49" s="13"/>
      <c r="E49" s="140"/>
      <c r="F49" s="29"/>
      <c r="G49" s="174"/>
      <c r="H49" s="174"/>
      <c r="I49" s="174"/>
      <c r="J49" s="119"/>
      <c r="K49" s="120"/>
    </row>
    <row r="50" spans="1:13" ht="22.5" customHeight="1" x14ac:dyDescent="0.15">
      <c r="A50" s="419"/>
      <c r="B50" s="420"/>
      <c r="C50" s="9"/>
      <c r="D50" s="13"/>
      <c r="E50" s="140"/>
      <c r="F50" s="24"/>
      <c r="G50" s="88"/>
      <c r="H50" s="88"/>
      <c r="I50" s="174"/>
      <c r="J50" s="119"/>
      <c r="K50" s="120"/>
    </row>
    <row r="51" spans="1:13" ht="22.5" customHeight="1" x14ac:dyDescent="0.15">
      <c r="A51" s="419"/>
      <c r="B51" s="420"/>
      <c r="C51" s="9"/>
      <c r="D51" s="13"/>
      <c r="E51" s="140"/>
      <c r="F51" s="24"/>
      <c r="G51" s="174"/>
      <c r="H51" s="88"/>
      <c r="I51" s="174"/>
      <c r="J51" s="119"/>
      <c r="K51" s="120"/>
      <c r="M51" s="224">
        <f>SUMIF(E31:E53,"立候補準備",C31:C53)</f>
        <v>0</v>
      </c>
    </row>
    <row r="52" spans="1:13" ht="22.5" customHeight="1" x14ac:dyDescent="0.15">
      <c r="A52" s="419"/>
      <c r="B52" s="420"/>
      <c r="C52" s="10"/>
      <c r="D52" s="13"/>
      <c r="E52" s="140"/>
      <c r="F52" s="24"/>
      <c r="G52" s="174"/>
      <c r="H52" s="88"/>
      <c r="I52" s="174"/>
      <c r="J52" s="119"/>
      <c r="K52" s="120"/>
      <c r="M52" s="224">
        <f>SUMIF(E31:E53,"選 挙 運 動",C31:C53)</f>
        <v>0</v>
      </c>
    </row>
    <row r="53" spans="1:13" ht="22.5" customHeight="1" thickBot="1" x14ac:dyDescent="0.2">
      <c r="A53" s="419"/>
      <c r="B53" s="420"/>
      <c r="C53" s="46"/>
      <c r="D53" s="47"/>
      <c r="E53" s="140"/>
      <c r="F53" s="48"/>
      <c r="G53" s="116"/>
      <c r="H53" s="116"/>
      <c r="I53" s="116"/>
      <c r="J53" s="121"/>
      <c r="K53" s="122"/>
      <c r="M53" s="224">
        <f>SUM(M51:M52)</f>
        <v>0</v>
      </c>
    </row>
    <row r="54" spans="1:13" ht="18.75" customHeight="1" thickTop="1" thickBot="1" x14ac:dyDescent="0.2">
      <c r="A54" s="444" t="s">
        <v>33</v>
      </c>
      <c r="B54" s="445"/>
      <c r="C54" s="96">
        <f>SUM(C31:C53)</f>
        <v>0</v>
      </c>
      <c r="D54" s="97"/>
      <c r="E54" s="98"/>
      <c r="F54" s="99"/>
      <c r="G54" s="100"/>
      <c r="H54" s="99"/>
      <c r="I54" s="99"/>
      <c r="J54" s="99"/>
      <c r="K54" s="261" t="s">
        <v>122</v>
      </c>
      <c r="M54" s="176" t="str">
        <f>IF(M53=C54,"OK","NG")</f>
        <v>OK</v>
      </c>
    </row>
    <row r="55" spans="1:13" ht="18.75" customHeight="1" thickBot="1" x14ac:dyDescent="0.2">
      <c r="A55" s="45" t="s">
        <v>12</v>
      </c>
      <c r="B55" s="3" t="s">
        <v>81</v>
      </c>
      <c r="C55" s="4"/>
      <c r="D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66</v>
      </c>
      <c r="K56" s="428" t="s">
        <v>10</v>
      </c>
      <c r="M56" s="440"/>
    </row>
    <row r="57" spans="1:13" ht="15" customHeight="1" x14ac:dyDescent="0.15">
      <c r="A57" s="424"/>
      <c r="B57" s="425"/>
      <c r="C57" s="425"/>
      <c r="D57" s="425"/>
      <c r="E57" s="425"/>
      <c r="F57" s="447"/>
      <c r="G57" s="197" t="s">
        <v>63</v>
      </c>
      <c r="H57" s="197" t="s">
        <v>1</v>
      </c>
      <c r="I57" s="195" t="s">
        <v>64</v>
      </c>
      <c r="J57" s="449"/>
      <c r="K57" s="429"/>
      <c r="M57" s="440"/>
    </row>
    <row r="58" spans="1:13" ht="22.5" customHeight="1" x14ac:dyDescent="0.15">
      <c r="A58" s="456"/>
      <c r="B58" s="457"/>
      <c r="C58" s="110"/>
      <c r="D58" s="146" t="s">
        <v>16</v>
      </c>
      <c r="E58" s="214"/>
      <c r="F58" s="105"/>
      <c r="G58" s="114"/>
      <c r="H58" s="115"/>
      <c r="I58" s="115"/>
      <c r="J58" s="125"/>
      <c r="K58" s="126"/>
      <c r="M58" s="440"/>
    </row>
    <row r="59" spans="1:13" ht="22.5" customHeight="1" x14ac:dyDescent="0.15">
      <c r="A59" s="419"/>
      <c r="B59" s="420"/>
      <c r="C59" s="10"/>
      <c r="D59" s="13"/>
      <c r="E59" s="140"/>
      <c r="F59" s="28"/>
      <c r="G59" s="196"/>
      <c r="H59" s="88"/>
      <c r="I59" s="88"/>
      <c r="J59" s="119"/>
      <c r="K59" s="120"/>
      <c r="M59" s="440"/>
    </row>
    <row r="60" spans="1:13" ht="22.5" customHeight="1" x14ac:dyDescent="0.15">
      <c r="A60" s="419"/>
      <c r="B60" s="420"/>
      <c r="C60" s="9"/>
      <c r="D60" s="13"/>
      <c r="E60" s="140"/>
      <c r="F60" s="24"/>
      <c r="G60" s="196"/>
      <c r="H60" s="88"/>
      <c r="I60" s="88"/>
      <c r="J60" s="119"/>
      <c r="K60" s="120"/>
      <c r="M60" s="440"/>
    </row>
    <row r="61" spans="1:13" ht="22.5" customHeight="1" x14ac:dyDescent="0.15">
      <c r="A61" s="419"/>
      <c r="B61" s="420"/>
      <c r="C61" s="9"/>
      <c r="D61" s="13"/>
      <c r="E61" s="140"/>
      <c r="F61" s="28"/>
      <c r="G61" s="196"/>
      <c r="H61" s="88"/>
      <c r="I61" s="88"/>
      <c r="J61" s="119"/>
      <c r="K61" s="120"/>
      <c r="M61" s="440"/>
    </row>
    <row r="62" spans="1:13" ht="22.5" customHeight="1" x14ac:dyDescent="0.15">
      <c r="A62" s="419"/>
      <c r="B62" s="420"/>
      <c r="C62" s="9"/>
      <c r="D62" s="53"/>
      <c r="E62" s="140"/>
      <c r="F62" s="54"/>
      <c r="G62" s="196"/>
      <c r="H62" s="88"/>
      <c r="I62" s="88"/>
      <c r="J62" s="119"/>
      <c r="K62" s="120"/>
      <c r="M62" s="440"/>
    </row>
    <row r="63" spans="1:13" ht="22.5" customHeight="1" x14ac:dyDescent="0.15">
      <c r="A63" s="419"/>
      <c r="B63" s="420"/>
      <c r="C63" s="9"/>
      <c r="D63" s="13"/>
      <c r="E63" s="140"/>
      <c r="F63" s="29"/>
      <c r="G63" s="196"/>
      <c r="H63" s="88"/>
      <c r="I63" s="88"/>
      <c r="J63" s="119"/>
      <c r="K63" s="120"/>
      <c r="M63" s="440"/>
    </row>
    <row r="64" spans="1:13" ht="22.5" customHeight="1" x14ac:dyDescent="0.15">
      <c r="A64" s="419"/>
      <c r="B64" s="420"/>
      <c r="C64" s="9"/>
      <c r="D64" s="13"/>
      <c r="E64" s="140"/>
      <c r="F64" s="26"/>
      <c r="G64" s="196"/>
      <c r="H64" s="88"/>
      <c r="I64" s="88"/>
      <c r="J64" s="119"/>
      <c r="K64" s="120"/>
      <c r="M64" s="440"/>
    </row>
    <row r="65" spans="1:13" ht="22.5" customHeight="1" x14ac:dyDescent="0.15">
      <c r="A65" s="419"/>
      <c r="B65" s="420"/>
      <c r="C65" s="9"/>
      <c r="D65" s="13"/>
      <c r="E65" s="140"/>
      <c r="F65" s="26"/>
      <c r="G65" s="196"/>
      <c r="H65" s="88"/>
      <c r="I65" s="88"/>
      <c r="J65" s="119"/>
      <c r="K65" s="120"/>
      <c r="M65" s="440"/>
    </row>
    <row r="66" spans="1:13" ht="22.5" customHeight="1" x14ac:dyDescent="0.15">
      <c r="A66" s="419"/>
      <c r="B66" s="420"/>
      <c r="C66" s="9"/>
      <c r="D66" s="13"/>
      <c r="E66" s="140"/>
      <c r="F66" s="28"/>
      <c r="G66" s="196"/>
      <c r="H66" s="88"/>
      <c r="I66" s="88"/>
      <c r="J66" s="127"/>
      <c r="K66" s="120"/>
      <c r="M66" s="440"/>
    </row>
    <row r="67" spans="1:13" ht="22.5" customHeight="1" x14ac:dyDescent="0.15">
      <c r="A67" s="419"/>
      <c r="B67" s="420"/>
      <c r="C67" s="9"/>
      <c r="D67" s="13"/>
      <c r="E67" s="140"/>
      <c r="F67" s="28"/>
      <c r="G67" s="196"/>
      <c r="H67" s="88"/>
      <c r="I67" s="196"/>
      <c r="J67" s="119"/>
      <c r="K67" s="120"/>
    </row>
    <row r="68" spans="1:13" ht="22.5" customHeight="1" x14ac:dyDescent="0.15">
      <c r="A68" s="456"/>
      <c r="B68" s="457"/>
      <c r="C68" s="9"/>
      <c r="D68" s="13"/>
      <c r="E68" s="214"/>
      <c r="F68" s="105"/>
      <c r="G68" s="114"/>
      <c r="H68" s="115"/>
      <c r="I68" s="114"/>
      <c r="J68" s="188"/>
      <c r="K68" s="189"/>
    </row>
    <row r="69" spans="1:13" ht="22.5" customHeight="1" x14ac:dyDescent="0.15">
      <c r="A69" s="456"/>
      <c r="B69" s="457"/>
      <c r="C69" s="9"/>
      <c r="D69" s="13"/>
      <c r="E69" s="214"/>
      <c r="F69" s="105"/>
      <c r="G69" s="114"/>
      <c r="H69" s="115"/>
      <c r="I69" s="114"/>
      <c r="J69" s="188"/>
      <c r="K69" s="189"/>
    </row>
    <row r="70" spans="1:13" ht="22.5" customHeight="1" x14ac:dyDescent="0.15">
      <c r="A70" s="456"/>
      <c r="B70" s="457"/>
      <c r="C70" s="9"/>
      <c r="D70" s="13"/>
      <c r="E70" s="214"/>
      <c r="F70" s="105"/>
      <c r="G70" s="114"/>
      <c r="H70" s="115"/>
      <c r="I70" s="114"/>
      <c r="J70" s="188"/>
      <c r="K70" s="189"/>
    </row>
    <row r="71" spans="1:13" ht="22.5" customHeight="1" x14ac:dyDescent="0.15">
      <c r="A71" s="456"/>
      <c r="B71" s="457"/>
      <c r="C71" s="9"/>
      <c r="D71" s="13"/>
      <c r="E71" s="214"/>
      <c r="F71" s="105"/>
      <c r="G71" s="114"/>
      <c r="H71" s="115"/>
      <c r="I71" s="114"/>
      <c r="J71" s="188"/>
      <c r="K71" s="189"/>
    </row>
    <row r="72" spans="1:13" ht="22.5" customHeight="1" x14ac:dyDescent="0.15">
      <c r="A72" s="419"/>
      <c r="B72" s="420"/>
      <c r="C72" s="10"/>
      <c r="D72" s="13"/>
      <c r="E72" s="140"/>
      <c r="F72" s="29"/>
      <c r="G72" s="196"/>
      <c r="H72" s="196"/>
      <c r="I72" s="196"/>
      <c r="J72" s="119"/>
      <c r="K72" s="120"/>
    </row>
    <row r="73" spans="1:13" ht="22.5" customHeight="1" x14ac:dyDescent="0.15">
      <c r="A73" s="419"/>
      <c r="B73" s="420"/>
      <c r="C73" s="9"/>
      <c r="D73" s="13"/>
      <c r="E73" s="140"/>
      <c r="F73" s="24"/>
      <c r="G73" s="196"/>
      <c r="H73" s="88"/>
      <c r="I73" s="88"/>
      <c r="J73" s="119"/>
      <c r="K73" s="123"/>
    </row>
    <row r="74" spans="1:13" ht="22.5" customHeight="1" x14ac:dyDescent="0.15">
      <c r="A74" s="419"/>
      <c r="B74" s="420"/>
      <c r="C74" s="10"/>
      <c r="D74" s="13"/>
      <c r="E74" s="140"/>
      <c r="F74" s="24"/>
      <c r="G74" s="196"/>
      <c r="H74" s="88"/>
      <c r="I74" s="88"/>
      <c r="J74" s="119"/>
      <c r="K74" s="123"/>
    </row>
    <row r="75" spans="1:13" ht="22.5" customHeight="1" x14ac:dyDescent="0.15">
      <c r="A75" s="419"/>
      <c r="B75" s="420"/>
      <c r="C75" s="9"/>
      <c r="D75" s="13"/>
      <c r="E75" s="140"/>
      <c r="F75" s="26"/>
      <c r="G75" s="196"/>
      <c r="H75" s="88"/>
      <c r="I75" s="196"/>
      <c r="J75" s="119"/>
      <c r="K75" s="123"/>
    </row>
    <row r="76" spans="1:13" ht="22.5" customHeight="1" x14ac:dyDescent="0.15">
      <c r="A76" s="419"/>
      <c r="B76" s="420"/>
      <c r="C76" s="10"/>
      <c r="D76" s="13"/>
      <c r="E76" s="140"/>
      <c r="F76" s="29"/>
      <c r="G76" s="196"/>
      <c r="H76" s="196"/>
      <c r="I76" s="196"/>
      <c r="J76" s="119"/>
      <c r="K76" s="120"/>
    </row>
    <row r="77" spans="1:13" ht="22.5" customHeight="1" x14ac:dyDescent="0.15">
      <c r="A77" s="419"/>
      <c r="B77" s="420"/>
      <c r="C77" s="9"/>
      <c r="D77" s="13"/>
      <c r="E77" s="140"/>
      <c r="F77" s="24"/>
      <c r="G77" s="88"/>
      <c r="H77" s="88"/>
      <c r="I77" s="196"/>
      <c r="J77" s="119"/>
      <c r="K77" s="120"/>
    </row>
    <row r="78" spans="1:13" ht="22.5" customHeight="1" x14ac:dyDescent="0.15">
      <c r="A78" s="419"/>
      <c r="B78" s="420"/>
      <c r="C78" s="9"/>
      <c r="D78" s="13"/>
      <c r="E78" s="140"/>
      <c r="F78" s="24"/>
      <c r="G78" s="196"/>
      <c r="H78" s="88"/>
      <c r="I78" s="196"/>
      <c r="J78" s="119"/>
      <c r="K78" s="120"/>
      <c r="M78" s="224">
        <f>SUMIF(E58:E80,"立候補準備",C58:C80)</f>
        <v>0</v>
      </c>
    </row>
    <row r="79" spans="1:13" ht="22.5" customHeight="1" x14ac:dyDescent="0.15">
      <c r="A79" s="419"/>
      <c r="B79" s="420"/>
      <c r="C79" s="10"/>
      <c r="D79" s="13"/>
      <c r="E79" s="140"/>
      <c r="F79" s="24"/>
      <c r="G79" s="196"/>
      <c r="H79" s="88"/>
      <c r="I79" s="196"/>
      <c r="J79" s="119"/>
      <c r="K79" s="120"/>
      <c r="M79" s="224">
        <f>SUMIF(E58:E80,"選 挙 運 動",C58:C80)</f>
        <v>0</v>
      </c>
    </row>
    <row r="80" spans="1:13" ht="22.5" customHeight="1" thickBot="1" x14ac:dyDescent="0.2">
      <c r="A80" s="419"/>
      <c r="B80" s="420"/>
      <c r="C80" s="46"/>
      <c r="D80" s="47"/>
      <c r="E80" s="140"/>
      <c r="F80" s="48"/>
      <c r="G80" s="116"/>
      <c r="H80" s="116"/>
      <c r="I80" s="116"/>
      <c r="J80" s="121"/>
      <c r="K80" s="122"/>
      <c r="M80" s="224">
        <f>SUM(M78:M79)</f>
        <v>0</v>
      </c>
    </row>
    <row r="81" spans="1:13" ht="18.75" customHeight="1" thickTop="1" thickBot="1" x14ac:dyDescent="0.2">
      <c r="A81" s="444" t="s">
        <v>33</v>
      </c>
      <c r="B81" s="445"/>
      <c r="C81" s="96">
        <f>SUM(C58:C80)</f>
        <v>0</v>
      </c>
      <c r="D81" s="97"/>
      <c r="E81" s="98"/>
      <c r="F81" s="99"/>
      <c r="G81" s="100"/>
      <c r="H81" s="99"/>
      <c r="I81" s="99"/>
      <c r="J81" s="99"/>
      <c r="K81" s="261" t="s">
        <v>122</v>
      </c>
      <c r="M81" s="176" t="str">
        <f>IF(M80=C81,"OK","NG")</f>
        <v>OK</v>
      </c>
    </row>
    <row r="82" spans="1:13" ht="18.75" customHeight="1" thickBot="1" x14ac:dyDescent="0.2">
      <c r="A82" s="45" t="s">
        <v>12</v>
      </c>
      <c r="B82" s="3" t="s">
        <v>81</v>
      </c>
      <c r="C82" s="4"/>
      <c r="D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66</v>
      </c>
      <c r="K83" s="428" t="s">
        <v>10</v>
      </c>
      <c r="M83" s="440"/>
    </row>
    <row r="84" spans="1:13" ht="15" customHeight="1" x14ac:dyDescent="0.15">
      <c r="A84" s="424"/>
      <c r="B84" s="425"/>
      <c r="C84" s="425"/>
      <c r="D84" s="425"/>
      <c r="E84" s="425"/>
      <c r="F84" s="447"/>
      <c r="G84" s="202" t="s">
        <v>63</v>
      </c>
      <c r="H84" s="202" t="s">
        <v>1</v>
      </c>
      <c r="I84" s="200" t="s">
        <v>64</v>
      </c>
      <c r="J84" s="449"/>
      <c r="K84" s="429"/>
      <c r="M84" s="440"/>
    </row>
    <row r="85" spans="1:13" ht="22.5" customHeight="1" x14ac:dyDescent="0.15">
      <c r="A85" s="456"/>
      <c r="B85" s="457"/>
      <c r="C85" s="110"/>
      <c r="D85" s="146" t="s">
        <v>16</v>
      </c>
      <c r="E85" s="214"/>
      <c r="F85" s="105"/>
      <c r="G85" s="114"/>
      <c r="H85" s="115"/>
      <c r="I85" s="115"/>
      <c r="J85" s="125"/>
      <c r="K85" s="126"/>
      <c r="M85" s="440"/>
    </row>
    <row r="86" spans="1:13" ht="22.5" customHeight="1" x14ac:dyDescent="0.15">
      <c r="A86" s="419"/>
      <c r="B86" s="420"/>
      <c r="C86" s="10"/>
      <c r="D86" s="13"/>
      <c r="E86" s="140"/>
      <c r="F86" s="28"/>
      <c r="G86" s="201"/>
      <c r="H86" s="88"/>
      <c r="I86" s="88"/>
      <c r="J86" s="119"/>
      <c r="K86" s="120"/>
      <c r="M86" s="440"/>
    </row>
    <row r="87" spans="1:13" ht="22.5" customHeight="1" x14ac:dyDescent="0.15">
      <c r="A87" s="419"/>
      <c r="B87" s="420"/>
      <c r="C87" s="9"/>
      <c r="D87" s="13"/>
      <c r="E87" s="140"/>
      <c r="F87" s="24"/>
      <c r="G87" s="201"/>
      <c r="H87" s="88"/>
      <c r="I87" s="88"/>
      <c r="J87" s="119"/>
      <c r="K87" s="120"/>
      <c r="M87" s="440"/>
    </row>
    <row r="88" spans="1:13" ht="22.5" customHeight="1" x14ac:dyDescent="0.15">
      <c r="A88" s="419"/>
      <c r="B88" s="420"/>
      <c r="C88" s="9"/>
      <c r="D88" s="13"/>
      <c r="E88" s="140"/>
      <c r="F88" s="28"/>
      <c r="G88" s="201"/>
      <c r="H88" s="88"/>
      <c r="I88" s="88"/>
      <c r="J88" s="119"/>
      <c r="K88" s="120"/>
      <c r="M88" s="440"/>
    </row>
    <row r="89" spans="1:13" ht="22.5" customHeight="1" x14ac:dyDescent="0.15">
      <c r="A89" s="419"/>
      <c r="B89" s="420"/>
      <c r="C89" s="9"/>
      <c r="D89" s="53"/>
      <c r="E89" s="140"/>
      <c r="F89" s="54"/>
      <c r="G89" s="201"/>
      <c r="H89" s="88"/>
      <c r="I89" s="88"/>
      <c r="J89" s="119"/>
      <c r="K89" s="120"/>
      <c r="M89" s="440"/>
    </row>
    <row r="90" spans="1:13" ht="22.5" customHeight="1" x14ac:dyDescent="0.15">
      <c r="A90" s="419"/>
      <c r="B90" s="420"/>
      <c r="C90" s="9"/>
      <c r="D90" s="13"/>
      <c r="E90" s="140"/>
      <c r="F90" s="29"/>
      <c r="G90" s="201"/>
      <c r="H90" s="88"/>
      <c r="I90" s="88"/>
      <c r="J90" s="119"/>
      <c r="K90" s="120"/>
      <c r="M90" s="440"/>
    </row>
    <row r="91" spans="1:13" ht="22.5" customHeight="1" x14ac:dyDescent="0.15">
      <c r="A91" s="419"/>
      <c r="B91" s="420"/>
      <c r="C91" s="9"/>
      <c r="D91" s="13"/>
      <c r="E91" s="140"/>
      <c r="F91" s="26"/>
      <c r="G91" s="201"/>
      <c r="H91" s="88"/>
      <c r="I91" s="88"/>
      <c r="J91" s="119"/>
      <c r="K91" s="120"/>
      <c r="M91" s="440"/>
    </row>
    <row r="92" spans="1:13" ht="22.5" customHeight="1" x14ac:dyDescent="0.15">
      <c r="A92" s="419"/>
      <c r="B92" s="420"/>
      <c r="C92" s="9"/>
      <c r="D92" s="13"/>
      <c r="E92" s="140"/>
      <c r="F92" s="26"/>
      <c r="G92" s="201"/>
      <c r="H92" s="88"/>
      <c r="I92" s="88"/>
      <c r="J92" s="119"/>
      <c r="K92" s="120"/>
      <c r="M92" s="440"/>
    </row>
    <row r="93" spans="1:13" ht="22.5" customHeight="1" x14ac:dyDescent="0.15">
      <c r="A93" s="419"/>
      <c r="B93" s="420"/>
      <c r="C93" s="9"/>
      <c r="D93" s="13"/>
      <c r="E93" s="140"/>
      <c r="F93" s="28"/>
      <c r="G93" s="201"/>
      <c r="H93" s="88"/>
      <c r="I93" s="88"/>
      <c r="J93" s="127"/>
      <c r="K93" s="120"/>
      <c r="M93" s="440"/>
    </row>
    <row r="94" spans="1:13" ht="22.5" customHeight="1" x14ac:dyDescent="0.15">
      <c r="A94" s="419"/>
      <c r="B94" s="420"/>
      <c r="C94" s="9"/>
      <c r="D94" s="13"/>
      <c r="E94" s="140"/>
      <c r="F94" s="28"/>
      <c r="G94" s="201"/>
      <c r="H94" s="88"/>
      <c r="I94" s="201"/>
      <c r="J94" s="119"/>
      <c r="K94" s="120"/>
    </row>
    <row r="95" spans="1:13" ht="22.5" customHeight="1" x14ac:dyDescent="0.15">
      <c r="A95" s="456"/>
      <c r="B95" s="457"/>
      <c r="C95" s="9"/>
      <c r="D95" s="13"/>
      <c r="E95" s="214"/>
      <c r="F95" s="105"/>
      <c r="G95" s="114"/>
      <c r="H95" s="115"/>
      <c r="I95" s="114"/>
      <c r="J95" s="188"/>
      <c r="K95" s="189"/>
    </row>
    <row r="96" spans="1:13" ht="22.5" customHeight="1" x14ac:dyDescent="0.15">
      <c r="A96" s="456"/>
      <c r="B96" s="457"/>
      <c r="C96" s="9"/>
      <c r="D96" s="13"/>
      <c r="E96" s="214"/>
      <c r="F96" s="105"/>
      <c r="G96" s="114"/>
      <c r="H96" s="115"/>
      <c r="I96" s="114"/>
      <c r="J96" s="188"/>
      <c r="K96" s="189"/>
    </row>
    <row r="97" spans="1:13" ht="22.5" customHeight="1" x14ac:dyDescent="0.15">
      <c r="A97" s="456"/>
      <c r="B97" s="457"/>
      <c r="C97" s="9"/>
      <c r="D97" s="13"/>
      <c r="E97" s="214"/>
      <c r="F97" s="105"/>
      <c r="G97" s="114"/>
      <c r="H97" s="115"/>
      <c r="I97" s="114"/>
      <c r="J97" s="188"/>
      <c r="K97" s="189"/>
    </row>
    <row r="98" spans="1:13" ht="22.5" customHeight="1" x14ac:dyDescent="0.15">
      <c r="A98" s="456"/>
      <c r="B98" s="457"/>
      <c r="C98" s="9"/>
      <c r="D98" s="13"/>
      <c r="E98" s="214"/>
      <c r="F98" s="105"/>
      <c r="G98" s="114"/>
      <c r="H98" s="115"/>
      <c r="I98" s="114"/>
      <c r="J98" s="188"/>
      <c r="K98" s="189"/>
    </row>
    <row r="99" spans="1:13" ht="22.5" customHeight="1" x14ac:dyDescent="0.15">
      <c r="A99" s="419"/>
      <c r="B99" s="420"/>
      <c r="C99" s="10"/>
      <c r="D99" s="13"/>
      <c r="E99" s="140"/>
      <c r="F99" s="29"/>
      <c r="G99" s="201"/>
      <c r="H99" s="201"/>
      <c r="I99" s="201"/>
      <c r="J99" s="119"/>
      <c r="K99" s="120"/>
    </row>
    <row r="100" spans="1:13" ht="22.5" customHeight="1" x14ac:dyDescent="0.15">
      <c r="A100" s="419"/>
      <c r="B100" s="420"/>
      <c r="C100" s="9"/>
      <c r="D100" s="13"/>
      <c r="E100" s="140"/>
      <c r="F100" s="24"/>
      <c r="G100" s="201"/>
      <c r="H100" s="88"/>
      <c r="I100" s="88"/>
      <c r="J100" s="119"/>
      <c r="K100" s="123"/>
    </row>
    <row r="101" spans="1:13" ht="22.5" customHeight="1" x14ac:dyDescent="0.15">
      <c r="A101" s="419"/>
      <c r="B101" s="420"/>
      <c r="C101" s="10"/>
      <c r="D101" s="13"/>
      <c r="E101" s="140"/>
      <c r="F101" s="24"/>
      <c r="G101" s="201"/>
      <c r="H101" s="88"/>
      <c r="I101" s="88"/>
      <c r="J101" s="119"/>
      <c r="K101" s="123"/>
    </row>
    <row r="102" spans="1:13" ht="22.5" customHeight="1" x14ac:dyDescent="0.15">
      <c r="A102" s="419"/>
      <c r="B102" s="420"/>
      <c r="C102" s="9"/>
      <c r="D102" s="13"/>
      <c r="E102" s="140"/>
      <c r="F102" s="26"/>
      <c r="G102" s="201"/>
      <c r="H102" s="88"/>
      <c r="I102" s="201"/>
      <c r="J102" s="119"/>
      <c r="K102" s="123"/>
    </row>
    <row r="103" spans="1:13" ht="22.5" customHeight="1" x14ac:dyDescent="0.15">
      <c r="A103" s="419"/>
      <c r="B103" s="420"/>
      <c r="C103" s="10"/>
      <c r="D103" s="13"/>
      <c r="E103" s="140"/>
      <c r="F103" s="29"/>
      <c r="G103" s="201"/>
      <c r="H103" s="201"/>
      <c r="I103" s="201"/>
      <c r="J103" s="119"/>
      <c r="K103" s="120"/>
    </row>
    <row r="104" spans="1:13" ht="22.5" customHeight="1" x14ac:dyDescent="0.15">
      <c r="A104" s="419"/>
      <c r="B104" s="420"/>
      <c r="C104" s="9"/>
      <c r="D104" s="13"/>
      <c r="E104" s="140"/>
      <c r="F104" s="24"/>
      <c r="G104" s="88"/>
      <c r="H104" s="88"/>
      <c r="I104" s="201"/>
      <c r="J104" s="119"/>
      <c r="K104" s="120"/>
    </row>
    <row r="105" spans="1:13" ht="22.5" customHeight="1" x14ac:dyDescent="0.15">
      <c r="A105" s="419"/>
      <c r="B105" s="420"/>
      <c r="C105" s="9"/>
      <c r="D105" s="13"/>
      <c r="E105" s="140"/>
      <c r="F105" s="24"/>
      <c r="G105" s="201"/>
      <c r="H105" s="88"/>
      <c r="I105" s="201"/>
      <c r="J105" s="119"/>
      <c r="K105" s="120"/>
      <c r="M105" s="224">
        <f>SUMIF(E85:E107,"立候補準備",C85:C107)</f>
        <v>0</v>
      </c>
    </row>
    <row r="106" spans="1:13" ht="22.5" customHeight="1" x14ac:dyDescent="0.15">
      <c r="A106" s="419"/>
      <c r="B106" s="420"/>
      <c r="C106" s="10"/>
      <c r="D106" s="13"/>
      <c r="E106" s="140"/>
      <c r="F106" s="24"/>
      <c r="G106" s="201"/>
      <c r="H106" s="88"/>
      <c r="I106" s="201"/>
      <c r="J106" s="119"/>
      <c r="K106" s="120"/>
      <c r="M106" s="224">
        <f>SUMIF(E85:E107,"選 挙 運 動",C85:C107)</f>
        <v>0</v>
      </c>
    </row>
    <row r="107" spans="1:13" ht="22.5" customHeight="1" thickBot="1" x14ac:dyDescent="0.2">
      <c r="A107" s="419"/>
      <c r="B107" s="420"/>
      <c r="C107" s="46"/>
      <c r="D107" s="47"/>
      <c r="E107" s="140"/>
      <c r="F107" s="48"/>
      <c r="G107" s="116"/>
      <c r="H107" s="116"/>
      <c r="I107" s="116"/>
      <c r="J107" s="121"/>
      <c r="K107" s="122"/>
      <c r="M107" s="224">
        <f>SUM(M105:M106)</f>
        <v>0</v>
      </c>
    </row>
    <row r="108" spans="1:13" ht="18.75" customHeight="1" thickTop="1" thickBot="1" x14ac:dyDescent="0.2">
      <c r="A108" s="444" t="s">
        <v>33</v>
      </c>
      <c r="B108" s="445"/>
      <c r="C108" s="96">
        <f>SUM(C85:C107)</f>
        <v>0</v>
      </c>
      <c r="D108" s="97"/>
      <c r="E108" s="98"/>
      <c r="F108" s="99"/>
      <c r="G108" s="100"/>
      <c r="H108" s="99"/>
      <c r="I108" s="99"/>
      <c r="J108" s="99"/>
      <c r="K108" s="261" t="s">
        <v>122</v>
      </c>
      <c r="M108" s="176" t="str">
        <f>IF(M107=C108,"OK","NG")</f>
        <v>OK</v>
      </c>
    </row>
  </sheetData>
  <mergeCells count="128">
    <mergeCell ref="A108:B108"/>
    <mergeCell ref="A103:B103"/>
    <mergeCell ref="A104:B104"/>
    <mergeCell ref="A105:B105"/>
    <mergeCell ref="A106:B106"/>
    <mergeCell ref="A107:B107"/>
    <mergeCell ref="A98:B98"/>
    <mergeCell ref="A99:B99"/>
    <mergeCell ref="A100:B100"/>
    <mergeCell ref="A101:B101"/>
    <mergeCell ref="A102:B102"/>
    <mergeCell ref="A93:B93"/>
    <mergeCell ref="A94:B94"/>
    <mergeCell ref="A95:B95"/>
    <mergeCell ref="A96:B96"/>
    <mergeCell ref="A97:B97"/>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92:B92"/>
    <mergeCell ref="A81:B81"/>
    <mergeCell ref="A76:B76"/>
    <mergeCell ref="A77:B77"/>
    <mergeCell ref="A78:B78"/>
    <mergeCell ref="A79:B79"/>
    <mergeCell ref="A80:B80"/>
    <mergeCell ref="A71:B71"/>
    <mergeCell ref="A72:B72"/>
    <mergeCell ref="A73:B73"/>
    <mergeCell ref="A74:B74"/>
    <mergeCell ref="A75:B75"/>
    <mergeCell ref="A66:B66"/>
    <mergeCell ref="A67:B67"/>
    <mergeCell ref="A68:B68"/>
    <mergeCell ref="A69:B69"/>
    <mergeCell ref="A70:B70"/>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54:B54"/>
    <mergeCell ref="A49:B49"/>
    <mergeCell ref="A50:B50"/>
    <mergeCell ref="A51:B51"/>
    <mergeCell ref="A52:B52"/>
    <mergeCell ref="A53:B53"/>
    <mergeCell ref="A44:B44"/>
    <mergeCell ref="A45:B45"/>
    <mergeCell ref="A46:B46"/>
    <mergeCell ref="A47:B47"/>
    <mergeCell ref="A48:B48"/>
    <mergeCell ref="A39:B39"/>
    <mergeCell ref="A40:B40"/>
    <mergeCell ref="A41:B41"/>
    <mergeCell ref="A42:B42"/>
    <mergeCell ref="A43:B43"/>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38:B38"/>
    <mergeCell ref="A19:B19"/>
    <mergeCell ref="A26:B26"/>
    <mergeCell ref="A27:B27"/>
    <mergeCell ref="A17:B17"/>
    <mergeCell ref="A20:B20"/>
    <mergeCell ref="A21:B21"/>
    <mergeCell ref="A22:B22"/>
    <mergeCell ref="A23:B23"/>
    <mergeCell ref="A24:B24"/>
    <mergeCell ref="A25:B25"/>
    <mergeCell ref="A12:B12"/>
    <mergeCell ref="A15:B15"/>
    <mergeCell ref="A16:B16"/>
    <mergeCell ref="A14:B14"/>
    <mergeCell ref="A18:B18"/>
    <mergeCell ref="A13:B13"/>
    <mergeCell ref="M1:M12"/>
    <mergeCell ref="A8:B8"/>
    <mergeCell ref="A9:B9"/>
    <mergeCell ref="A10:B10"/>
    <mergeCell ref="A11:B11"/>
    <mergeCell ref="K2:K3"/>
    <mergeCell ref="A4:B4"/>
    <mergeCell ref="A5:B5"/>
    <mergeCell ref="A6:B6"/>
    <mergeCell ref="A7:B7"/>
    <mergeCell ref="A2:B3"/>
    <mergeCell ref="C2:D3"/>
    <mergeCell ref="E2:E3"/>
    <mergeCell ref="F2:F3"/>
    <mergeCell ref="G2:I2"/>
    <mergeCell ref="J2:J3"/>
  </mergeCells>
  <phoneticPr fontId="2"/>
  <dataValidations count="1">
    <dataValidation type="list" allowBlank="1" showInputMessage="1" showErrorMessage="1" sqref="E4:E26 E31:E53 E58:E80 E85:E107" xr:uid="{00000000-0002-0000-0700-000000000000}">
      <formula1>$N$25:$N$26</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6383" man="1"/>
    <brk id="54" max="10" man="1"/>
    <brk id="81" max="10" man="1"/>
  </row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N108"/>
  <sheetViews>
    <sheetView view="pageBreakPreview" zoomScaleNormal="100" zoomScaleSheetLayoutView="100" workbookViewId="0">
      <pane ySplit="3" topLeftCell="A9" activePane="bottomLeft" state="frozen"/>
      <selection pane="bottomLeft" activeCell="A4" sqref="A4:K26"/>
    </sheetView>
  </sheetViews>
  <sheetFormatPr defaultRowHeight="13.5" x14ac:dyDescent="0.15"/>
  <cols>
    <col min="1" max="1" width="2.75" style="1" customWidth="1"/>
    <col min="2" max="2" width="9.5" style="1" customWidth="1"/>
    <col min="3" max="3" width="11.25" style="1" customWidth="1"/>
    <col min="4" max="4" width="3" style="1" customWidth="1"/>
    <col min="5" max="5" width="10.75" style="178" customWidth="1"/>
    <col min="6" max="6" width="12.375" style="1" customWidth="1"/>
    <col min="7" max="7" width="22.5" style="1" customWidth="1"/>
    <col min="8" max="8" width="17.5" style="1" customWidth="1"/>
    <col min="9" max="9" width="12.5" style="1" customWidth="1"/>
    <col min="10" max="10" width="20" style="1" customWidth="1"/>
    <col min="11" max="11" width="18.125" style="1" customWidth="1"/>
    <col min="12" max="12" width="2.25" style="1" customWidth="1"/>
    <col min="13" max="16384" width="9" style="1"/>
  </cols>
  <sheetData>
    <row r="1" spans="1:13" ht="18.75" customHeight="1" thickBot="1" x14ac:dyDescent="0.2">
      <c r="A1" s="45" t="s">
        <v>12</v>
      </c>
      <c r="B1" s="3" t="s">
        <v>82</v>
      </c>
      <c r="C1" s="4"/>
      <c r="D1" s="2"/>
      <c r="F1" s="2"/>
      <c r="G1" s="2"/>
      <c r="K1" s="167" t="s">
        <v>90</v>
      </c>
      <c r="M1" s="440" t="s">
        <v>86</v>
      </c>
    </row>
    <row r="2" spans="1:13" ht="15" customHeight="1" x14ac:dyDescent="0.15">
      <c r="A2" s="422" t="s">
        <v>0</v>
      </c>
      <c r="B2" s="423"/>
      <c r="C2" s="426" t="s">
        <v>31</v>
      </c>
      <c r="D2" s="423"/>
      <c r="E2" s="423" t="s">
        <v>13</v>
      </c>
      <c r="F2" s="446" t="s">
        <v>4</v>
      </c>
      <c r="G2" s="423" t="s">
        <v>14</v>
      </c>
      <c r="H2" s="423"/>
      <c r="I2" s="423"/>
      <c r="J2" s="448" t="s">
        <v>66</v>
      </c>
      <c r="K2" s="428" t="s">
        <v>10</v>
      </c>
      <c r="M2" s="440"/>
    </row>
    <row r="3" spans="1:13" ht="15" customHeight="1" x14ac:dyDescent="0.15">
      <c r="A3" s="424"/>
      <c r="B3" s="425"/>
      <c r="C3" s="425"/>
      <c r="D3" s="425"/>
      <c r="E3" s="425"/>
      <c r="F3" s="447"/>
      <c r="G3" s="137" t="s">
        <v>63</v>
      </c>
      <c r="H3" s="137" t="s">
        <v>1</v>
      </c>
      <c r="I3" s="136" t="s">
        <v>64</v>
      </c>
      <c r="J3" s="449"/>
      <c r="K3" s="429"/>
      <c r="M3" s="440"/>
    </row>
    <row r="4" spans="1:13" ht="22.5" customHeight="1" x14ac:dyDescent="0.15">
      <c r="A4" s="454"/>
      <c r="B4" s="455"/>
      <c r="C4" s="345"/>
      <c r="D4" s="359" t="s">
        <v>16</v>
      </c>
      <c r="E4" s="332"/>
      <c r="F4" s="346"/>
      <c r="G4" s="360"/>
      <c r="H4" s="361"/>
      <c r="I4" s="361"/>
      <c r="J4" s="334"/>
      <c r="K4" s="363"/>
      <c r="M4" s="440"/>
    </row>
    <row r="5" spans="1:13" ht="22.5" customHeight="1" x14ac:dyDescent="0.15">
      <c r="A5" s="434"/>
      <c r="B5" s="435"/>
      <c r="C5" s="294"/>
      <c r="D5" s="321"/>
      <c r="E5" s="318"/>
      <c r="F5" s="341"/>
      <c r="G5" s="297"/>
      <c r="H5" s="296"/>
      <c r="I5" s="296"/>
      <c r="J5" s="343"/>
      <c r="K5" s="364"/>
      <c r="M5" s="440"/>
    </row>
    <row r="6" spans="1:13" ht="22.5" customHeight="1" x14ac:dyDescent="0.15">
      <c r="A6" s="434"/>
      <c r="B6" s="435"/>
      <c r="C6" s="293"/>
      <c r="D6" s="321"/>
      <c r="E6" s="318"/>
      <c r="F6" s="338"/>
      <c r="G6" s="297"/>
      <c r="H6" s="296"/>
      <c r="I6" s="296"/>
      <c r="J6" s="343"/>
      <c r="K6" s="364"/>
      <c r="M6" s="440"/>
    </row>
    <row r="7" spans="1:13" ht="22.5" customHeight="1" x14ac:dyDescent="0.15">
      <c r="A7" s="434"/>
      <c r="B7" s="435"/>
      <c r="C7" s="293"/>
      <c r="D7" s="321"/>
      <c r="E7" s="318"/>
      <c r="F7" s="341"/>
      <c r="G7" s="297"/>
      <c r="H7" s="296"/>
      <c r="I7" s="296"/>
      <c r="J7" s="343"/>
      <c r="K7" s="364"/>
      <c r="M7" s="440"/>
    </row>
    <row r="8" spans="1:13" ht="22.5" customHeight="1" x14ac:dyDescent="0.15">
      <c r="A8" s="434"/>
      <c r="B8" s="435"/>
      <c r="C8" s="293"/>
      <c r="D8" s="324"/>
      <c r="E8" s="318"/>
      <c r="F8" s="342"/>
      <c r="G8" s="297"/>
      <c r="H8" s="296"/>
      <c r="I8" s="296"/>
      <c r="J8" s="343"/>
      <c r="K8" s="364"/>
      <c r="M8" s="440"/>
    </row>
    <row r="9" spans="1:13" ht="22.5" customHeight="1" x14ac:dyDescent="0.15">
      <c r="A9" s="434"/>
      <c r="B9" s="435"/>
      <c r="C9" s="293"/>
      <c r="D9" s="321"/>
      <c r="E9" s="318"/>
      <c r="F9" s="343"/>
      <c r="G9" s="297"/>
      <c r="H9" s="296"/>
      <c r="I9" s="296"/>
      <c r="J9" s="343"/>
      <c r="K9" s="364"/>
      <c r="M9" s="440"/>
    </row>
    <row r="10" spans="1:13" ht="22.5" customHeight="1" x14ac:dyDescent="0.15">
      <c r="A10" s="434"/>
      <c r="B10" s="435"/>
      <c r="C10" s="293"/>
      <c r="D10" s="321"/>
      <c r="E10" s="318"/>
      <c r="F10" s="343"/>
      <c r="G10" s="297"/>
      <c r="H10" s="296"/>
      <c r="I10" s="296"/>
      <c r="J10" s="343"/>
      <c r="K10" s="364"/>
      <c r="M10" s="440"/>
    </row>
    <row r="11" spans="1:13" ht="22.5" customHeight="1" x14ac:dyDescent="0.15">
      <c r="A11" s="434"/>
      <c r="B11" s="435"/>
      <c r="C11" s="293"/>
      <c r="D11" s="321"/>
      <c r="E11" s="318"/>
      <c r="F11" s="343"/>
      <c r="G11" s="297"/>
      <c r="H11" s="296"/>
      <c r="I11" s="296"/>
      <c r="J11" s="343"/>
      <c r="K11" s="364"/>
      <c r="M11" s="440"/>
    </row>
    <row r="12" spans="1:13" ht="22.5" customHeight="1" x14ac:dyDescent="0.15">
      <c r="A12" s="434"/>
      <c r="B12" s="435"/>
      <c r="C12" s="293"/>
      <c r="D12" s="321"/>
      <c r="E12" s="318"/>
      <c r="F12" s="343"/>
      <c r="G12" s="297"/>
      <c r="H12" s="296"/>
      <c r="I12" s="296"/>
      <c r="J12" s="343"/>
      <c r="K12" s="364"/>
      <c r="M12" s="440"/>
    </row>
    <row r="13" spans="1:13" ht="22.5" customHeight="1" x14ac:dyDescent="0.15">
      <c r="A13" s="434"/>
      <c r="B13" s="435"/>
      <c r="C13" s="293"/>
      <c r="D13" s="321"/>
      <c r="E13" s="318"/>
      <c r="F13" s="340"/>
      <c r="G13" s="297"/>
      <c r="H13" s="296"/>
      <c r="I13" s="296"/>
      <c r="J13" s="343"/>
      <c r="K13" s="364"/>
    </row>
    <row r="14" spans="1:13" ht="22.5" customHeight="1" x14ac:dyDescent="0.15">
      <c r="A14" s="434"/>
      <c r="B14" s="435"/>
      <c r="C14" s="293"/>
      <c r="D14" s="321"/>
      <c r="E14" s="318"/>
      <c r="F14" s="340"/>
      <c r="G14" s="297"/>
      <c r="H14" s="296"/>
      <c r="I14" s="296"/>
      <c r="J14" s="343"/>
      <c r="K14" s="364"/>
    </row>
    <row r="15" spans="1:13" ht="22.5" customHeight="1" x14ac:dyDescent="0.15">
      <c r="A15" s="434"/>
      <c r="B15" s="435"/>
      <c r="C15" s="293"/>
      <c r="D15" s="321"/>
      <c r="E15" s="318"/>
      <c r="F15" s="341"/>
      <c r="G15" s="297"/>
      <c r="H15" s="296"/>
      <c r="I15" s="296"/>
      <c r="J15" s="365"/>
      <c r="K15" s="364"/>
    </row>
    <row r="16" spans="1:13" ht="22.5" customHeight="1" x14ac:dyDescent="0.15">
      <c r="A16" s="434"/>
      <c r="B16" s="435"/>
      <c r="C16" s="293"/>
      <c r="D16" s="321"/>
      <c r="E16" s="318"/>
      <c r="F16" s="341"/>
      <c r="G16" s="297"/>
      <c r="H16" s="296"/>
      <c r="I16" s="297"/>
      <c r="J16" s="343"/>
      <c r="K16" s="364"/>
    </row>
    <row r="17" spans="1:14" ht="22.5" customHeight="1" x14ac:dyDescent="0.15">
      <c r="A17" s="454"/>
      <c r="B17" s="455"/>
      <c r="C17" s="366"/>
      <c r="D17" s="367"/>
      <c r="E17" s="332"/>
      <c r="F17" s="346"/>
      <c r="G17" s="360"/>
      <c r="H17" s="361"/>
      <c r="I17" s="360"/>
      <c r="J17" s="333"/>
      <c r="K17" s="368"/>
    </row>
    <row r="18" spans="1:14" ht="22.5" customHeight="1" x14ac:dyDescent="0.15">
      <c r="A18" s="434"/>
      <c r="B18" s="435"/>
      <c r="C18" s="294"/>
      <c r="D18" s="321"/>
      <c r="E18" s="318"/>
      <c r="F18" s="343"/>
      <c r="G18" s="297"/>
      <c r="H18" s="297"/>
      <c r="I18" s="297"/>
      <c r="J18" s="343"/>
      <c r="K18" s="364"/>
    </row>
    <row r="19" spans="1:14" ht="22.5" customHeight="1" x14ac:dyDescent="0.15">
      <c r="A19" s="434"/>
      <c r="B19" s="435"/>
      <c r="C19" s="293"/>
      <c r="D19" s="321"/>
      <c r="E19" s="318"/>
      <c r="F19" s="338"/>
      <c r="G19" s="297"/>
      <c r="H19" s="296"/>
      <c r="I19" s="296"/>
      <c r="J19" s="343"/>
      <c r="K19" s="369"/>
    </row>
    <row r="20" spans="1:14" ht="22.5" customHeight="1" x14ac:dyDescent="0.15">
      <c r="A20" s="434"/>
      <c r="B20" s="435"/>
      <c r="C20" s="294"/>
      <c r="D20" s="321"/>
      <c r="E20" s="318"/>
      <c r="F20" s="338"/>
      <c r="G20" s="297"/>
      <c r="H20" s="296"/>
      <c r="I20" s="296"/>
      <c r="J20" s="343"/>
      <c r="K20" s="369"/>
    </row>
    <row r="21" spans="1:14" ht="22.5" customHeight="1" x14ac:dyDescent="0.15">
      <c r="A21" s="434"/>
      <c r="B21" s="435"/>
      <c r="C21" s="293"/>
      <c r="D21" s="321"/>
      <c r="E21" s="318"/>
      <c r="F21" s="340"/>
      <c r="G21" s="297"/>
      <c r="H21" s="296"/>
      <c r="I21" s="297"/>
      <c r="J21" s="343"/>
      <c r="K21" s="369"/>
    </row>
    <row r="22" spans="1:14" ht="22.5" customHeight="1" x14ac:dyDescent="0.15">
      <c r="A22" s="434"/>
      <c r="B22" s="435"/>
      <c r="C22" s="294"/>
      <c r="D22" s="321"/>
      <c r="E22" s="318"/>
      <c r="F22" s="343"/>
      <c r="G22" s="297"/>
      <c r="H22" s="297"/>
      <c r="I22" s="297"/>
      <c r="J22" s="343"/>
      <c r="K22" s="364"/>
    </row>
    <row r="23" spans="1:14" ht="22.5" customHeight="1" x14ac:dyDescent="0.15">
      <c r="A23" s="434"/>
      <c r="B23" s="435"/>
      <c r="C23" s="293"/>
      <c r="D23" s="321"/>
      <c r="E23" s="318"/>
      <c r="F23" s="338"/>
      <c r="G23" s="296"/>
      <c r="H23" s="296"/>
      <c r="I23" s="297"/>
      <c r="J23" s="343"/>
      <c r="K23" s="364"/>
    </row>
    <row r="24" spans="1:14" ht="22.5" customHeight="1" x14ac:dyDescent="0.15">
      <c r="A24" s="434"/>
      <c r="B24" s="435"/>
      <c r="C24" s="293"/>
      <c r="D24" s="321"/>
      <c r="E24" s="318"/>
      <c r="F24" s="338"/>
      <c r="G24" s="297"/>
      <c r="H24" s="296"/>
      <c r="I24" s="297"/>
      <c r="J24" s="343"/>
      <c r="K24" s="364"/>
      <c r="M24" s="58">
        <f>SUMIF(E4:E26,"立候補準備",C4:C26)</f>
        <v>0</v>
      </c>
    </row>
    <row r="25" spans="1:14" ht="22.5" customHeight="1" x14ac:dyDescent="0.15">
      <c r="A25" s="434"/>
      <c r="B25" s="435"/>
      <c r="C25" s="294"/>
      <c r="D25" s="321"/>
      <c r="E25" s="318"/>
      <c r="F25" s="338"/>
      <c r="G25" s="297"/>
      <c r="H25" s="296"/>
      <c r="I25" s="297"/>
      <c r="J25" s="343"/>
      <c r="K25" s="364"/>
      <c r="M25" s="58">
        <f>SUMIF(E4:E26,"選 挙 運 動",C4:C26)</f>
        <v>0</v>
      </c>
      <c r="N25" s="187" t="s">
        <v>32</v>
      </c>
    </row>
    <row r="26" spans="1:14" ht="22.5" customHeight="1" thickBot="1" x14ac:dyDescent="0.2">
      <c r="A26" s="434"/>
      <c r="B26" s="435"/>
      <c r="C26" s="358"/>
      <c r="D26" s="351"/>
      <c r="E26" s="318"/>
      <c r="F26" s="355"/>
      <c r="G26" s="362"/>
      <c r="H26" s="362"/>
      <c r="I26" s="362"/>
      <c r="J26" s="355"/>
      <c r="K26" s="370"/>
      <c r="M26" s="58">
        <f>SUM(M24:M25)</f>
        <v>0</v>
      </c>
      <c r="N26" s="187" t="s">
        <v>127</v>
      </c>
    </row>
    <row r="27" spans="1:14" ht="18.75" customHeight="1" thickTop="1" thickBot="1" x14ac:dyDescent="0.2">
      <c r="A27" s="444" t="s">
        <v>33</v>
      </c>
      <c r="B27" s="445"/>
      <c r="C27" s="96">
        <f>SUM(C4:C26)</f>
        <v>0</v>
      </c>
      <c r="D27" s="97"/>
      <c r="E27" s="98"/>
      <c r="F27" s="99"/>
      <c r="G27" s="100"/>
      <c r="H27" s="99"/>
      <c r="I27" s="99"/>
      <c r="J27" s="99"/>
      <c r="K27" s="261" t="s">
        <v>123</v>
      </c>
      <c r="M27" s="176" t="str">
        <f>IF(M26=C27,"OK","NG")</f>
        <v>OK</v>
      </c>
    </row>
    <row r="28" spans="1:14" ht="18.75" customHeight="1" thickBot="1" x14ac:dyDescent="0.2">
      <c r="A28" s="45" t="s">
        <v>12</v>
      </c>
      <c r="B28" s="3" t="s">
        <v>82</v>
      </c>
      <c r="C28" s="4"/>
      <c r="D28" s="2"/>
      <c r="F28" s="2"/>
      <c r="G28" s="2"/>
      <c r="K28" s="167" t="s">
        <v>93</v>
      </c>
      <c r="M28" s="440" t="s">
        <v>87</v>
      </c>
    </row>
    <row r="29" spans="1:14" ht="15" customHeight="1" x14ac:dyDescent="0.15">
      <c r="A29" s="422" t="s">
        <v>0</v>
      </c>
      <c r="B29" s="423"/>
      <c r="C29" s="426" t="s">
        <v>31</v>
      </c>
      <c r="D29" s="423"/>
      <c r="E29" s="423" t="s">
        <v>13</v>
      </c>
      <c r="F29" s="446" t="s">
        <v>4</v>
      </c>
      <c r="G29" s="423" t="s">
        <v>14</v>
      </c>
      <c r="H29" s="423"/>
      <c r="I29" s="423"/>
      <c r="J29" s="448" t="s">
        <v>66</v>
      </c>
      <c r="K29" s="428" t="s">
        <v>10</v>
      </c>
      <c r="M29" s="440"/>
    </row>
    <row r="30" spans="1:14" ht="15" customHeight="1" x14ac:dyDescent="0.15">
      <c r="A30" s="424"/>
      <c r="B30" s="425"/>
      <c r="C30" s="425"/>
      <c r="D30" s="425"/>
      <c r="E30" s="425"/>
      <c r="F30" s="447"/>
      <c r="G30" s="175" t="s">
        <v>63</v>
      </c>
      <c r="H30" s="175" t="s">
        <v>1</v>
      </c>
      <c r="I30" s="173" t="s">
        <v>64</v>
      </c>
      <c r="J30" s="449"/>
      <c r="K30" s="429"/>
      <c r="M30" s="440"/>
    </row>
    <row r="31" spans="1:14" ht="22.5" customHeight="1" x14ac:dyDescent="0.15">
      <c r="A31" s="456"/>
      <c r="B31" s="457"/>
      <c r="C31" s="110"/>
      <c r="D31" s="113" t="s">
        <v>16</v>
      </c>
      <c r="E31" s="214"/>
      <c r="F31" s="105"/>
      <c r="G31" s="114"/>
      <c r="H31" s="115"/>
      <c r="I31" s="115"/>
      <c r="J31" s="106"/>
      <c r="K31" s="111"/>
      <c r="M31" s="440"/>
    </row>
    <row r="32" spans="1:14" ht="22.5" customHeight="1" x14ac:dyDescent="0.15">
      <c r="A32" s="419"/>
      <c r="B32" s="420"/>
      <c r="C32" s="10"/>
      <c r="D32" s="13"/>
      <c r="E32" s="140"/>
      <c r="F32" s="28"/>
      <c r="G32" s="174"/>
      <c r="H32" s="88"/>
      <c r="I32" s="88"/>
      <c r="J32" s="29"/>
      <c r="K32" s="30"/>
      <c r="M32" s="440"/>
    </row>
    <row r="33" spans="1:13" ht="22.5" customHeight="1" x14ac:dyDescent="0.15">
      <c r="A33" s="419"/>
      <c r="B33" s="420"/>
      <c r="C33" s="9"/>
      <c r="D33" s="13"/>
      <c r="E33" s="140"/>
      <c r="F33" s="24"/>
      <c r="G33" s="174"/>
      <c r="H33" s="88"/>
      <c r="I33" s="88"/>
      <c r="J33" s="29"/>
      <c r="K33" s="30"/>
      <c r="M33" s="440"/>
    </row>
    <row r="34" spans="1:13" ht="22.5" customHeight="1" x14ac:dyDescent="0.15">
      <c r="A34" s="419"/>
      <c r="B34" s="420"/>
      <c r="C34" s="9"/>
      <c r="D34" s="13"/>
      <c r="E34" s="140"/>
      <c r="F34" s="28"/>
      <c r="G34" s="174"/>
      <c r="H34" s="88"/>
      <c r="I34" s="88"/>
      <c r="J34" s="29"/>
      <c r="K34" s="30"/>
      <c r="M34" s="440"/>
    </row>
    <row r="35" spans="1:13" ht="22.5" customHeight="1" x14ac:dyDescent="0.15">
      <c r="A35" s="419"/>
      <c r="B35" s="420"/>
      <c r="C35" s="9"/>
      <c r="D35" s="53"/>
      <c r="E35" s="140"/>
      <c r="F35" s="54"/>
      <c r="G35" s="174"/>
      <c r="H35" s="88"/>
      <c r="I35" s="88"/>
      <c r="J35" s="29"/>
      <c r="K35" s="30"/>
      <c r="M35" s="440"/>
    </row>
    <row r="36" spans="1:13" ht="22.5" customHeight="1" x14ac:dyDescent="0.15">
      <c r="A36" s="419"/>
      <c r="B36" s="420"/>
      <c r="C36" s="9"/>
      <c r="D36" s="13"/>
      <c r="E36" s="140"/>
      <c r="F36" s="29"/>
      <c r="G36" s="174"/>
      <c r="H36" s="88"/>
      <c r="I36" s="88"/>
      <c r="J36" s="29"/>
      <c r="K36" s="30"/>
      <c r="M36" s="440"/>
    </row>
    <row r="37" spans="1:13" ht="22.5" customHeight="1" x14ac:dyDescent="0.15">
      <c r="A37" s="419"/>
      <c r="B37" s="420"/>
      <c r="C37" s="9"/>
      <c r="D37" s="13"/>
      <c r="E37" s="140"/>
      <c r="F37" s="29"/>
      <c r="G37" s="174"/>
      <c r="H37" s="88"/>
      <c r="I37" s="88"/>
      <c r="J37" s="29"/>
      <c r="K37" s="30"/>
      <c r="M37" s="440"/>
    </row>
    <row r="38" spans="1:13" ht="22.5" customHeight="1" x14ac:dyDescent="0.15">
      <c r="A38" s="419"/>
      <c r="B38" s="420"/>
      <c r="C38" s="9"/>
      <c r="D38" s="13"/>
      <c r="E38" s="140"/>
      <c r="F38" s="29"/>
      <c r="G38" s="174"/>
      <c r="H38" s="88"/>
      <c r="I38" s="88"/>
      <c r="J38" s="29"/>
      <c r="K38" s="30"/>
      <c r="M38" s="440"/>
    </row>
    <row r="39" spans="1:13" ht="22.5" customHeight="1" x14ac:dyDescent="0.15">
      <c r="A39" s="419"/>
      <c r="B39" s="420"/>
      <c r="C39" s="9"/>
      <c r="D39" s="13"/>
      <c r="E39" s="140"/>
      <c r="F39" s="29"/>
      <c r="G39" s="174"/>
      <c r="H39" s="88"/>
      <c r="I39" s="88"/>
      <c r="J39" s="29"/>
      <c r="K39" s="30"/>
      <c r="M39" s="440"/>
    </row>
    <row r="40" spans="1:13" ht="22.5" customHeight="1" x14ac:dyDescent="0.15">
      <c r="A40" s="419"/>
      <c r="B40" s="420"/>
      <c r="C40" s="9"/>
      <c r="D40" s="13"/>
      <c r="E40" s="140"/>
      <c r="F40" s="26"/>
      <c r="G40" s="174"/>
      <c r="H40" s="88"/>
      <c r="I40" s="88"/>
      <c r="J40" s="29"/>
      <c r="K40" s="30"/>
    </row>
    <row r="41" spans="1:13" ht="22.5" customHeight="1" x14ac:dyDescent="0.15">
      <c r="A41" s="419"/>
      <c r="B41" s="420"/>
      <c r="C41" s="9"/>
      <c r="D41" s="13"/>
      <c r="E41" s="140"/>
      <c r="F41" s="26"/>
      <c r="G41" s="174"/>
      <c r="H41" s="88"/>
      <c r="I41" s="88"/>
      <c r="J41" s="29"/>
      <c r="K41" s="30"/>
    </row>
    <row r="42" spans="1:13" ht="22.5" customHeight="1" x14ac:dyDescent="0.15">
      <c r="A42" s="419"/>
      <c r="B42" s="420"/>
      <c r="C42" s="9"/>
      <c r="D42" s="13"/>
      <c r="E42" s="140"/>
      <c r="F42" s="28"/>
      <c r="G42" s="174"/>
      <c r="H42" s="88"/>
      <c r="I42" s="88"/>
      <c r="J42" s="32"/>
      <c r="K42" s="30"/>
    </row>
    <row r="43" spans="1:13" ht="22.5" customHeight="1" x14ac:dyDescent="0.15">
      <c r="A43" s="419"/>
      <c r="B43" s="420"/>
      <c r="C43" s="9"/>
      <c r="D43" s="13"/>
      <c r="E43" s="140"/>
      <c r="F43" s="28"/>
      <c r="G43" s="174"/>
      <c r="H43" s="88"/>
      <c r="I43" s="174"/>
      <c r="J43" s="29"/>
      <c r="K43" s="30"/>
    </row>
    <row r="44" spans="1:13" ht="22.5" customHeight="1" x14ac:dyDescent="0.15">
      <c r="A44" s="456"/>
      <c r="B44" s="457"/>
      <c r="C44" s="104"/>
      <c r="D44" s="112"/>
      <c r="E44" s="214"/>
      <c r="F44" s="105"/>
      <c r="G44" s="114"/>
      <c r="H44" s="115"/>
      <c r="I44" s="114"/>
      <c r="J44" s="108"/>
      <c r="K44" s="109"/>
    </row>
    <row r="45" spans="1:13" ht="22.5" customHeight="1" x14ac:dyDescent="0.15">
      <c r="A45" s="419"/>
      <c r="B45" s="420"/>
      <c r="C45" s="10"/>
      <c r="D45" s="13"/>
      <c r="E45" s="140"/>
      <c r="F45" s="29"/>
      <c r="G45" s="174"/>
      <c r="H45" s="174"/>
      <c r="I45" s="174"/>
      <c r="J45" s="29"/>
      <c r="K45" s="30"/>
    </row>
    <row r="46" spans="1:13" ht="22.5" customHeight="1" x14ac:dyDescent="0.15">
      <c r="A46" s="419"/>
      <c r="B46" s="420"/>
      <c r="C46" s="9"/>
      <c r="D46" s="13"/>
      <c r="E46" s="140"/>
      <c r="F46" s="24"/>
      <c r="G46" s="174"/>
      <c r="H46" s="88"/>
      <c r="I46" s="88"/>
      <c r="J46" s="29"/>
      <c r="K46" s="39"/>
    </row>
    <row r="47" spans="1:13" ht="22.5" customHeight="1" x14ac:dyDescent="0.15">
      <c r="A47" s="419"/>
      <c r="B47" s="420"/>
      <c r="C47" s="10"/>
      <c r="D47" s="13"/>
      <c r="E47" s="140"/>
      <c r="F47" s="24"/>
      <c r="G47" s="174"/>
      <c r="H47" s="88"/>
      <c r="I47" s="88"/>
      <c r="J47" s="29"/>
      <c r="K47" s="39"/>
    </row>
    <row r="48" spans="1:13" ht="22.5" customHeight="1" x14ac:dyDescent="0.15">
      <c r="A48" s="419"/>
      <c r="B48" s="420"/>
      <c r="C48" s="9"/>
      <c r="D48" s="13"/>
      <c r="E48" s="140"/>
      <c r="F48" s="26"/>
      <c r="G48" s="174"/>
      <c r="H48" s="88"/>
      <c r="I48" s="174"/>
      <c r="J48" s="29"/>
      <c r="K48" s="39"/>
    </row>
    <row r="49" spans="1:13" ht="22.5" customHeight="1" x14ac:dyDescent="0.15">
      <c r="A49" s="419"/>
      <c r="B49" s="420"/>
      <c r="C49" s="10"/>
      <c r="D49" s="13"/>
      <c r="E49" s="140"/>
      <c r="F49" s="29"/>
      <c r="G49" s="174"/>
      <c r="H49" s="174"/>
      <c r="I49" s="174"/>
      <c r="J49" s="29"/>
      <c r="K49" s="30"/>
    </row>
    <row r="50" spans="1:13" ht="22.5" customHeight="1" x14ac:dyDescent="0.15">
      <c r="A50" s="419"/>
      <c r="B50" s="420"/>
      <c r="C50" s="9"/>
      <c r="D50" s="13"/>
      <c r="E50" s="140"/>
      <c r="F50" s="24"/>
      <c r="G50" s="88"/>
      <c r="H50" s="88"/>
      <c r="I50" s="174"/>
      <c r="J50" s="29"/>
      <c r="K50" s="30"/>
    </row>
    <row r="51" spans="1:13" ht="22.5" customHeight="1" x14ac:dyDescent="0.15">
      <c r="A51" s="419"/>
      <c r="B51" s="420"/>
      <c r="C51" s="9"/>
      <c r="D51" s="13"/>
      <c r="E51" s="140"/>
      <c r="F51" s="24"/>
      <c r="G51" s="174"/>
      <c r="H51" s="88"/>
      <c r="I51" s="174"/>
      <c r="J51" s="29"/>
      <c r="K51" s="30"/>
      <c r="M51" s="58">
        <f>SUMIF(E31:E53,"立候補準備",C31:C53)</f>
        <v>0</v>
      </c>
    </row>
    <row r="52" spans="1:13" ht="22.5" customHeight="1" x14ac:dyDescent="0.15">
      <c r="A52" s="419"/>
      <c r="B52" s="420"/>
      <c r="C52" s="10"/>
      <c r="D52" s="13"/>
      <c r="E52" s="140"/>
      <c r="F52" s="24"/>
      <c r="G52" s="174"/>
      <c r="H52" s="88"/>
      <c r="I52" s="174"/>
      <c r="J52" s="29"/>
      <c r="K52" s="30"/>
      <c r="M52" s="58">
        <f>SUMIF(E31:E53,"選 挙 運 動",C31:C53)</f>
        <v>0</v>
      </c>
    </row>
    <row r="53" spans="1:13" ht="22.5" customHeight="1" thickBot="1" x14ac:dyDescent="0.2">
      <c r="A53" s="419"/>
      <c r="B53" s="420"/>
      <c r="C53" s="46"/>
      <c r="D53" s="47"/>
      <c r="E53" s="140"/>
      <c r="F53" s="48"/>
      <c r="G53" s="116"/>
      <c r="H53" s="116"/>
      <c r="I53" s="116"/>
      <c r="J53" s="48"/>
      <c r="K53" s="50"/>
      <c r="M53" s="58">
        <f>SUM(M51:M52)</f>
        <v>0</v>
      </c>
    </row>
    <row r="54" spans="1:13" ht="18.75" customHeight="1" thickTop="1" thickBot="1" x14ac:dyDescent="0.2">
      <c r="A54" s="444" t="s">
        <v>33</v>
      </c>
      <c r="B54" s="445"/>
      <c r="C54" s="96">
        <f>SUM(C31:C53)</f>
        <v>0</v>
      </c>
      <c r="D54" s="97"/>
      <c r="E54" s="98"/>
      <c r="F54" s="99"/>
      <c r="G54" s="100"/>
      <c r="H54" s="99"/>
      <c r="I54" s="99"/>
      <c r="J54" s="99"/>
      <c r="K54" s="261" t="s">
        <v>123</v>
      </c>
      <c r="M54" s="176" t="str">
        <f>IF(M53=C54,"OK","NG")</f>
        <v>OK</v>
      </c>
    </row>
    <row r="55" spans="1:13" ht="19.5" customHeight="1" thickBot="1" x14ac:dyDescent="0.2">
      <c r="A55" s="45" t="s">
        <v>12</v>
      </c>
      <c r="B55" s="3" t="s">
        <v>82</v>
      </c>
      <c r="C55" s="4"/>
      <c r="D55" s="2"/>
      <c r="F55" s="2"/>
      <c r="G55" s="2"/>
      <c r="K55" s="167" t="s">
        <v>92</v>
      </c>
      <c r="M55" s="440" t="s">
        <v>88</v>
      </c>
    </row>
    <row r="56" spans="1:13" ht="15" customHeight="1" x14ac:dyDescent="0.15">
      <c r="A56" s="422" t="s">
        <v>0</v>
      </c>
      <c r="B56" s="423"/>
      <c r="C56" s="426" t="s">
        <v>31</v>
      </c>
      <c r="D56" s="423"/>
      <c r="E56" s="423" t="s">
        <v>13</v>
      </c>
      <c r="F56" s="446" t="s">
        <v>4</v>
      </c>
      <c r="G56" s="423" t="s">
        <v>14</v>
      </c>
      <c r="H56" s="423"/>
      <c r="I56" s="423"/>
      <c r="J56" s="448" t="s">
        <v>66</v>
      </c>
      <c r="K56" s="428" t="s">
        <v>10</v>
      </c>
      <c r="M56" s="440"/>
    </row>
    <row r="57" spans="1:13" ht="15" customHeight="1" x14ac:dyDescent="0.15">
      <c r="A57" s="424"/>
      <c r="B57" s="425"/>
      <c r="C57" s="425"/>
      <c r="D57" s="425"/>
      <c r="E57" s="425"/>
      <c r="F57" s="447"/>
      <c r="G57" s="202" t="s">
        <v>63</v>
      </c>
      <c r="H57" s="202" t="s">
        <v>1</v>
      </c>
      <c r="I57" s="200" t="s">
        <v>64</v>
      </c>
      <c r="J57" s="449"/>
      <c r="K57" s="429"/>
      <c r="M57" s="440"/>
    </row>
    <row r="58" spans="1:13" ht="22.5" customHeight="1" x14ac:dyDescent="0.15">
      <c r="A58" s="456"/>
      <c r="B58" s="457"/>
      <c r="C58" s="110"/>
      <c r="D58" s="113" t="s">
        <v>16</v>
      </c>
      <c r="E58" s="214"/>
      <c r="F58" s="105"/>
      <c r="G58" s="114"/>
      <c r="H58" s="115"/>
      <c r="I58" s="115"/>
      <c r="J58" s="106"/>
      <c r="K58" s="111"/>
      <c r="M58" s="440"/>
    </row>
    <row r="59" spans="1:13" ht="22.5" customHeight="1" x14ac:dyDescent="0.15">
      <c r="A59" s="419"/>
      <c r="B59" s="420"/>
      <c r="C59" s="10"/>
      <c r="D59" s="13"/>
      <c r="E59" s="140"/>
      <c r="F59" s="28"/>
      <c r="G59" s="201"/>
      <c r="H59" s="88"/>
      <c r="I59" s="88"/>
      <c r="J59" s="29"/>
      <c r="K59" s="30"/>
      <c r="M59" s="440"/>
    </row>
    <row r="60" spans="1:13" ht="22.5" customHeight="1" x14ac:dyDescent="0.15">
      <c r="A60" s="419"/>
      <c r="B60" s="420"/>
      <c r="C60" s="9"/>
      <c r="D60" s="13"/>
      <c r="E60" s="140"/>
      <c r="F60" s="24"/>
      <c r="G60" s="201"/>
      <c r="H60" s="88"/>
      <c r="I60" s="88"/>
      <c r="J60" s="29"/>
      <c r="K60" s="30"/>
      <c r="M60" s="440"/>
    </row>
    <row r="61" spans="1:13" ht="22.5" customHeight="1" x14ac:dyDescent="0.15">
      <c r="A61" s="419"/>
      <c r="B61" s="420"/>
      <c r="C61" s="9"/>
      <c r="D61" s="13"/>
      <c r="E61" s="140"/>
      <c r="F61" s="28"/>
      <c r="G61" s="201"/>
      <c r="H61" s="88"/>
      <c r="I61" s="88"/>
      <c r="J61" s="29"/>
      <c r="K61" s="30"/>
      <c r="M61" s="440"/>
    </row>
    <row r="62" spans="1:13" ht="22.5" customHeight="1" x14ac:dyDescent="0.15">
      <c r="A62" s="419"/>
      <c r="B62" s="420"/>
      <c r="C62" s="9"/>
      <c r="D62" s="53"/>
      <c r="E62" s="140"/>
      <c r="F62" s="54"/>
      <c r="G62" s="201"/>
      <c r="H62" s="88"/>
      <c r="I62" s="88"/>
      <c r="J62" s="29"/>
      <c r="K62" s="30"/>
      <c r="M62" s="440"/>
    </row>
    <row r="63" spans="1:13" ht="22.5" customHeight="1" x14ac:dyDescent="0.15">
      <c r="A63" s="419"/>
      <c r="B63" s="420"/>
      <c r="C63" s="9"/>
      <c r="D63" s="13"/>
      <c r="E63" s="140"/>
      <c r="F63" s="29"/>
      <c r="G63" s="201"/>
      <c r="H63" s="88"/>
      <c r="I63" s="88"/>
      <c r="J63" s="29"/>
      <c r="K63" s="30"/>
      <c r="M63" s="440"/>
    </row>
    <row r="64" spans="1:13" ht="22.5" customHeight="1" x14ac:dyDescent="0.15">
      <c r="A64" s="419"/>
      <c r="B64" s="420"/>
      <c r="C64" s="9"/>
      <c r="D64" s="13"/>
      <c r="E64" s="140"/>
      <c r="F64" s="29"/>
      <c r="G64" s="201"/>
      <c r="H64" s="88"/>
      <c r="I64" s="88"/>
      <c r="J64" s="29"/>
      <c r="K64" s="30"/>
      <c r="M64" s="440"/>
    </row>
    <row r="65" spans="1:13" ht="22.5" customHeight="1" x14ac:dyDescent="0.15">
      <c r="A65" s="419"/>
      <c r="B65" s="420"/>
      <c r="C65" s="9"/>
      <c r="D65" s="13"/>
      <c r="E65" s="140"/>
      <c r="F65" s="29"/>
      <c r="G65" s="201"/>
      <c r="H65" s="88"/>
      <c r="I65" s="88"/>
      <c r="J65" s="29"/>
      <c r="K65" s="30"/>
      <c r="M65" s="440"/>
    </row>
    <row r="66" spans="1:13" ht="22.5" customHeight="1" x14ac:dyDescent="0.15">
      <c r="A66" s="419"/>
      <c r="B66" s="420"/>
      <c r="C66" s="9"/>
      <c r="D66" s="13"/>
      <c r="E66" s="140"/>
      <c r="F66" s="29"/>
      <c r="G66" s="201"/>
      <c r="H66" s="88"/>
      <c r="I66" s="88"/>
      <c r="J66" s="29"/>
      <c r="K66" s="30"/>
      <c r="M66" s="440"/>
    </row>
    <row r="67" spans="1:13" ht="22.5" customHeight="1" x14ac:dyDescent="0.15">
      <c r="A67" s="419"/>
      <c r="B67" s="420"/>
      <c r="C67" s="9"/>
      <c r="D67" s="13"/>
      <c r="E67" s="140"/>
      <c r="F67" s="26"/>
      <c r="G67" s="201"/>
      <c r="H67" s="88"/>
      <c r="I67" s="88"/>
      <c r="J67" s="29"/>
      <c r="K67" s="30"/>
    </row>
    <row r="68" spans="1:13" ht="22.5" customHeight="1" x14ac:dyDescent="0.15">
      <c r="A68" s="419"/>
      <c r="B68" s="420"/>
      <c r="C68" s="9"/>
      <c r="D68" s="13"/>
      <c r="E68" s="140"/>
      <c r="F68" s="26"/>
      <c r="G68" s="201"/>
      <c r="H68" s="88"/>
      <c r="I68" s="88"/>
      <c r="J68" s="29"/>
      <c r="K68" s="30"/>
    </row>
    <row r="69" spans="1:13" ht="22.5" customHeight="1" x14ac:dyDescent="0.15">
      <c r="A69" s="419"/>
      <c r="B69" s="420"/>
      <c r="C69" s="9"/>
      <c r="D69" s="13"/>
      <c r="E69" s="140"/>
      <c r="F69" s="28"/>
      <c r="G69" s="201"/>
      <c r="H69" s="88"/>
      <c r="I69" s="88"/>
      <c r="J69" s="32"/>
      <c r="K69" s="30"/>
    </row>
    <row r="70" spans="1:13" ht="22.5" customHeight="1" x14ac:dyDescent="0.15">
      <c r="A70" s="419"/>
      <c r="B70" s="420"/>
      <c r="C70" s="9"/>
      <c r="D70" s="13"/>
      <c r="E70" s="140"/>
      <c r="F70" s="28"/>
      <c r="G70" s="201"/>
      <c r="H70" s="88"/>
      <c r="I70" s="201"/>
      <c r="J70" s="29"/>
      <c r="K70" s="30"/>
    </row>
    <row r="71" spans="1:13" ht="22.5" customHeight="1" x14ac:dyDescent="0.15">
      <c r="A71" s="456"/>
      <c r="B71" s="457"/>
      <c r="C71" s="104"/>
      <c r="D71" s="112"/>
      <c r="E71" s="214"/>
      <c r="F71" s="105"/>
      <c r="G71" s="114"/>
      <c r="H71" s="115"/>
      <c r="I71" s="114"/>
      <c r="J71" s="108"/>
      <c r="K71" s="109"/>
    </row>
    <row r="72" spans="1:13" ht="22.5" customHeight="1" x14ac:dyDescent="0.15">
      <c r="A72" s="419"/>
      <c r="B72" s="420"/>
      <c r="C72" s="10"/>
      <c r="D72" s="13"/>
      <c r="E72" s="140"/>
      <c r="F72" s="29"/>
      <c r="G72" s="201"/>
      <c r="H72" s="201"/>
      <c r="I72" s="201"/>
      <c r="J72" s="29"/>
      <c r="K72" s="30"/>
    </row>
    <row r="73" spans="1:13" ht="22.5" customHeight="1" x14ac:dyDescent="0.15">
      <c r="A73" s="419"/>
      <c r="B73" s="420"/>
      <c r="C73" s="9"/>
      <c r="D73" s="13"/>
      <c r="E73" s="140"/>
      <c r="F73" s="24"/>
      <c r="G73" s="201"/>
      <c r="H73" s="88"/>
      <c r="I73" s="88"/>
      <c r="J73" s="29"/>
      <c r="K73" s="39"/>
    </row>
    <row r="74" spans="1:13" ht="22.5" customHeight="1" x14ac:dyDescent="0.15">
      <c r="A74" s="419"/>
      <c r="B74" s="420"/>
      <c r="C74" s="10"/>
      <c r="D74" s="13"/>
      <c r="E74" s="140"/>
      <c r="F74" s="24"/>
      <c r="G74" s="201"/>
      <c r="H74" s="88"/>
      <c r="I74" s="88"/>
      <c r="J74" s="29"/>
      <c r="K74" s="39"/>
    </row>
    <row r="75" spans="1:13" ht="22.5" customHeight="1" x14ac:dyDescent="0.15">
      <c r="A75" s="419"/>
      <c r="B75" s="420"/>
      <c r="C75" s="9"/>
      <c r="D75" s="13"/>
      <c r="E75" s="140"/>
      <c r="F75" s="26"/>
      <c r="G75" s="201"/>
      <c r="H75" s="88"/>
      <c r="I75" s="201"/>
      <c r="J75" s="29"/>
      <c r="K75" s="39"/>
    </row>
    <row r="76" spans="1:13" ht="22.5" customHeight="1" x14ac:dyDescent="0.15">
      <c r="A76" s="419"/>
      <c r="B76" s="420"/>
      <c r="C76" s="10"/>
      <c r="D76" s="13"/>
      <c r="E76" s="140"/>
      <c r="F76" s="29"/>
      <c r="G76" s="201"/>
      <c r="H76" s="201"/>
      <c r="I76" s="201"/>
      <c r="J76" s="29"/>
      <c r="K76" s="30"/>
    </row>
    <row r="77" spans="1:13" ht="22.5" customHeight="1" x14ac:dyDescent="0.15">
      <c r="A77" s="419"/>
      <c r="B77" s="420"/>
      <c r="C77" s="9"/>
      <c r="D77" s="13"/>
      <c r="E77" s="140"/>
      <c r="F77" s="24"/>
      <c r="G77" s="88"/>
      <c r="H77" s="88"/>
      <c r="I77" s="201"/>
      <c r="J77" s="29"/>
      <c r="K77" s="30"/>
    </row>
    <row r="78" spans="1:13" ht="22.5" customHeight="1" x14ac:dyDescent="0.15">
      <c r="A78" s="419"/>
      <c r="B78" s="420"/>
      <c r="C78" s="9"/>
      <c r="D78" s="13"/>
      <c r="E78" s="140"/>
      <c r="F78" s="24"/>
      <c r="G78" s="201"/>
      <c r="H78" s="88"/>
      <c r="I78" s="201"/>
      <c r="J78" s="29"/>
      <c r="K78" s="30"/>
      <c r="M78" s="58">
        <f>SUMIF(E58:E80,"立候補準備",C58:C80)</f>
        <v>0</v>
      </c>
    </row>
    <row r="79" spans="1:13" ht="22.5" customHeight="1" x14ac:dyDescent="0.15">
      <c r="A79" s="419"/>
      <c r="B79" s="420"/>
      <c r="C79" s="10"/>
      <c r="D79" s="13"/>
      <c r="E79" s="140"/>
      <c r="F79" s="24"/>
      <c r="G79" s="201"/>
      <c r="H79" s="88"/>
      <c r="I79" s="201"/>
      <c r="J79" s="29"/>
      <c r="K79" s="30"/>
      <c r="M79" s="58">
        <f>SUMIF(E58:E80,"選 挙 運 動",C58:C80)</f>
        <v>0</v>
      </c>
    </row>
    <row r="80" spans="1:13" ht="22.5" customHeight="1" thickBot="1" x14ac:dyDescent="0.2">
      <c r="A80" s="419"/>
      <c r="B80" s="420"/>
      <c r="C80" s="46"/>
      <c r="D80" s="47"/>
      <c r="E80" s="140"/>
      <c r="F80" s="48"/>
      <c r="G80" s="116"/>
      <c r="H80" s="116"/>
      <c r="I80" s="116"/>
      <c r="J80" s="48"/>
      <c r="K80" s="50"/>
      <c r="M80" s="58">
        <f>SUM(M78:M79)</f>
        <v>0</v>
      </c>
    </row>
    <row r="81" spans="1:13" ht="18.75" customHeight="1" thickTop="1" thickBot="1" x14ac:dyDescent="0.2">
      <c r="A81" s="444" t="s">
        <v>33</v>
      </c>
      <c r="B81" s="445"/>
      <c r="C81" s="96">
        <f>SUM(C58:C80)</f>
        <v>0</v>
      </c>
      <c r="D81" s="97"/>
      <c r="E81" s="98"/>
      <c r="F81" s="99"/>
      <c r="G81" s="100"/>
      <c r="H81" s="99"/>
      <c r="I81" s="99"/>
      <c r="J81" s="99"/>
      <c r="K81" s="261" t="s">
        <v>123</v>
      </c>
      <c r="M81" s="176" t="str">
        <f>IF(M80=C81,"OK","NG")</f>
        <v>OK</v>
      </c>
    </row>
    <row r="82" spans="1:13" ht="18.75" customHeight="1" thickBot="1" x14ac:dyDescent="0.2">
      <c r="A82" s="45" t="s">
        <v>12</v>
      </c>
      <c r="B82" s="3" t="s">
        <v>82</v>
      </c>
      <c r="C82" s="4"/>
      <c r="D82" s="2"/>
      <c r="F82" s="2"/>
      <c r="G82" s="2"/>
      <c r="K82" s="167" t="s">
        <v>91</v>
      </c>
      <c r="M82" s="440" t="s">
        <v>89</v>
      </c>
    </row>
    <row r="83" spans="1:13" ht="15" customHeight="1" x14ac:dyDescent="0.15">
      <c r="A83" s="422" t="s">
        <v>0</v>
      </c>
      <c r="B83" s="423"/>
      <c r="C83" s="426" t="s">
        <v>31</v>
      </c>
      <c r="D83" s="423"/>
      <c r="E83" s="423" t="s">
        <v>13</v>
      </c>
      <c r="F83" s="446" t="s">
        <v>4</v>
      </c>
      <c r="G83" s="423" t="s">
        <v>14</v>
      </c>
      <c r="H83" s="423"/>
      <c r="I83" s="423"/>
      <c r="J83" s="448" t="s">
        <v>66</v>
      </c>
      <c r="K83" s="428" t="s">
        <v>10</v>
      </c>
      <c r="M83" s="440"/>
    </row>
    <row r="84" spans="1:13" ht="15" customHeight="1" x14ac:dyDescent="0.15">
      <c r="A84" s="424"/>
      <c r="B84" s="425"/>
      <c r="C84" s="425"/>
      <c r="D84" s="425"/>
      <c r="E84" s="425"/>
      <c r="F84" s="447"/>
      <c r="G84" s="202" t="s">
        <v>63</v>
      </c>
      <c r="H84" s="202" t="s">
        <v>1</v>
      </c>
      <c r="I84" s="200" t="s">
        <v>64</v>
      </c>
      <c r="J84" s="449"/>
      <c r="K84" s="429"/>
      <c r="M84" s="440"/>
    </row>
    <row r="85" spans="1:13" ht="22.5" customHeight="1" x14ac:dyDescent="0.15">
      <c r="A85" s="456"/>
      <c r="B85" s="457"/>
      <c r="C85" s="110"/>
      <c r="D85" s="113" t="s">
        <v>16</v>
      </c>
      <c r="E85" s="214"/>
      <c r="F85" s="105"/>
      <c r="G85" s="114"/>
      <c r="H85" s="115"/>
      <c r="I85" s="115"/>
      <c r="J85" s="106"/>
      <c r="K85" s="111"/>
      <c r="M85" s="440"/>
    </row>
    <row r="86" spans="1:13" ht="22.5" customHeight="1" x14ac:dyDescent="0.15">
      <c r="A86" s="419"/>
      <c r="B86" s="420"/>
      <c r="C86" s="10"/>
      <c r="D86" s="13"/>
      <c r="E86" s="140"/>
      <c r="F86" s="28"/>
      <c r="G86" s="201"/>
      <c r="H86" s="88"/>
      <c r="I86" s="88"/>
      <c r="J86" s="29"/>
      <c r="K86" s="30"/>
      <c r="M86" s="440"/>
    </row>
    <row r="87" spans="1:13" ht="22.5" customHeight="1" x14ac:dyDescent="0.15">
      <c r="A87" s="419"/>
      <c r="B87" s="420"/>
      <c r="C87" s="9"/>
      <c r="D87" s="13"/>
      <c r="E87" s="140"/>
      <c r="F87" s="24"/>
      <c r="G87" s="201"/>
      <c r="H87" s="88"/>
      <c r="I87" s="88"/>
      <c r="J87" s="29"/>
      <c r="K87" s="30"/>
      <c r="M87" s="440"/>
    </row>
    <row r="88" spans="1:13" ht="22.5" customHeight="1" x14ac:dyDescent="0.15">
      <c r="A88" s="419"/>
      <c r="B88" s="420"/>
      <c r="C88" s="9"/>
      <c r="D88" s="13"/>
      <c r="E88" s="140"/>
      <c r="F88" s="28"/>
      <c r="G88" s="201"/>
      <c r="H88" s="88"/>
      <c r="I88" s="88"/>
      <c r="J88" s="29"/>
      <c r="K88" s="30"/>
      <c r="M88" s="440"/>
    </row>
    <row r="89" spans="1:13" ht="22.5" customHeight="1" x14ac:dyDescent="0.15">
      <c r="A89" s="419"/>
      <c r="B89" s="420"/>
      <c r="C89" s="9"/>
      <c r="D89" s="53"/>
      <c r="E89" s="140"/>
      <c r="F89" s="54"/>
      <c r="G89" s="201"/>
      <c r="H89" s="88"/>
      <c r="I89" s="88"/>
      <c r="J89" s="29"/>
      <c r="K89" s="30"/>
      <c r="M89" s="440"/>
    </row>
    <row r="90" spans="1:13" ht="22.5" customHeight="1" x14ac:dyDescent="0.15">
      <c r="A90" s="419"/>
      <c r="B90" s="420"/>
      <c r="C90" s="9"/>
      <c r="D90" s="13"/>
      <c r="E90" s="140"/>
      <c r="F90" s="29"/>
      <c r="G90" s="201"/>
      <c r="H90" s="88"/>
      <c r="I90" s="88"/>
      <c r="J90" s="29"/>
      <c r="K90" s="30"/>
      <c r="M90" s="440"/>
    </row>
    <row r="91" spans="1:13" ht="22.5" customHeight="1" x14ac:dyDescent="0.15">
      <c r="A91" s="419"/>
      <c r="B91" s="420"/>
      <c r="C91" s="9"/>
      <c r="D91" s="13"/>
      <c r="E91" s="140"/>
      <c r="F91" s="29"/>
      <c r="G91" s="201"/>
      <c r="H91" s="88"/>
      <c r="I91" s="88"/>
      <c r="J91" s="29"/>
      <c r="K91" s="30"/>
      <c r="M91" s="440"/>
    </row>
    <row r="92" spans="1:13" ht="22.5" customHeight="1" x14ac:dyDescent="0.15">
      <c r="A92" s="419"/>
      <c r="B92" s="420"/>
      <c r="C92" s="9"/>
      <c r="D92" s="13"/>
      <c r="E92" s="140"/>
      <c r="F92" s="29"/>
      <c r="G92" s="201"/>
      <c r="H92" s="88"/>
      <c r="I92" s="88"/>
      <c r="J92" s="29"/>
      <c r="K92" s="30"/>
      <c r="M92" s="440"/>
    </row>
    <row r="93" spans="1:13" ht="22.5" customHeight="1" x14ac:dyDescent="0.15">
      <c r="A93" s="419"/>
      <c r="B93" s="420"/>
      <c r="C93" s="9"/>
      <c r="D93" s="13"/>
      <c r="E93" s="140"/>
      <c r="F93" s="29"/>
      <c r="G93" s="201"/>
      <c r="H93" s="88"/>
      <c r="I93" s="88"/>
      <c r="J93" s="29"/>
      <c r="K93" s="30"/>
      <c r="M93" s="440"/>
    </row>
    <row r="94" spans="1:13" ht="22.5" customHeight="1" x14ac:dyDescent="0.15">
      <c r="A94" s="419"/>
      <c r="B94" s="420"/>
      <c r="C94" s="9"/>
      <c r="D94" s="13"/>
      <c r="E94" s="140"/>
      <c r="F94" s="26"/>
      <c r="G94" s="201"/>
      <c r="H94" s="88"/>
      <c r="I94" s="88"/>
      <c r="J94" s="29"/>
      <c r="K94" s="30"/>
    </row>
    <row r="95" spans="1:13" ht="22.5" customHeight="1" x14ac:dyDescent="0.15">
      <c r="A95" s="419"/>
      <c r="B95" s="420"/>
      <c r="C95" s="9"/>
      <c r="D95" s="13"/>
      <c r="E95" s="140"/>
      <c r="F95" s="26"/>
      <c r="G95" s="201"/>
      <c r="H95" s="88"/>
      <c r="I95" s="88"/>
      <c r="J95" s="29"/>
      <c r="K95" s="30"/>
    </row>
    <row r="96" spans="1:13" ht="22.5" customHeight="1" x14ac:dyDescent="0.15">
      <c r="A96" s="419"/>
      <c r="B96" s="420"/>
      <c r="C96" s="9"/>
      <c r="D96" s="13"/>
      <c r="E96" s="140"/>
      <c r="F96" s="28"/>
      <c r="G96" s="201"/>
      <c r="H96" s="88"/>
      <c r="I96" s="88"/>
      <c r="J96" s="32"/>
      <c r="K96" s="30"/>
    </row>
    <row r="97" spans="1:13" ht="22.5" customHeight="1" x14ac:dyDescent="0.15">
      <c r="A97" s="419"/>
      <c r="B97" s="420"/>
      <c r="C97" s="9"/>
      <c r="D97" s="13"/>
      <c r="E97" s="140"/>
      <c r="F97" s="28"/>
      <c r="G97" s="201"/>
      <c r="H97" s="88"/>
      <c r="I97" s="201"/>
      <c r="J97" s="29"/>
      <c r="K97" s="30"/>
    </row>
    <row r="98" spans="1:13" ht="22.5" customHeight="1" x14ac:dyDescent="0.15">
      <c r="A98" s="456"/>
      <c r="B98" s="457"/>
      <c r="C98" s="104"/>
      <c r="D98" s="112"/>
      <c r="E98" s="214"/>
      <c r="F98" s="105"/>
      <c r="G98" s="114"/>
      <c r="H98" s="115"/>
      <c r="I98" s="114"/>
      <c r="J98" s="108"/>
      <c r="K98" s="109"/>
    </row>
    <row r="99" spans="1:13" ht="22.5" customHeight="1" x14ac:dyDescent="0.15">
      <c r="A99" s="419"/>
      <c r="B99" s="420"/>
      <c r="C99" s="10"/>
      <c r="D99" s="13"/>
      <c r="E99" s="140"/>
      <c r="F99" s="29"/>
      <c r="G99" s="201"/>
      <c r="H99" s="201"/>
      <c r="I99" s="201"/>
      <c r="J99" s="29"/>
      <c r="K99" s="30"/>
    </row>
    <row r="100" spans="1:13" ht="22.5" customHeight="1" x14ac:dyDescent="0.15">
      <c r="A100" s="419"/>
      <c r="B100" s="420"/>
      <c r="C100" s="9"/>
      <c r="D100" s="13"/>
      <c r="E100" s="140"/>
      <c r="F100" s="24"/>
      <c r="G100" s="201"/>
      <c r="H100" s="88"/>
      <c r="I100" s="88"/>
      <c r="J100" s="29"/>
      <c r="K100" s="39"/>
    </row>
    <row r="101" spans="1:13" ht="22.5" customHeight="1" x14ac:dyDescent="0.15">
      <c r="A101" s="419"/>
      <c r="B101" s="420"/>
      <c r="C101" s="10"/>
      <c r="D101" s="13"/>
      <c r="E101" s="140"/>
      <c r="F101" s="24"/>
      <c r="G101" s="201"/>
      <c r="H101" s="88"/>
      <c r="I101" s="88"/>
      <c r="J101" s="29"/>
      <c r="K101" s="39"/>
    </row>
    <row r="102" spans="1:13" ht="22.5" customHeight="1" x14ac:dyDescent="0.15">
      <c r="A102" s="419"/>
      <c r="B102" s="420"/>
      <c r="C102" s="9"/>
      <c r="D102" s="13"/>
      <c r="E102" s="140"/>
      <c r="F102" s="26"/>
      <c r="G102" s="201"/>
      <c r="H102" s="88"/>
      <c r="I102" s="201"/>
      <c r="J102" s="29"/>
      <c r="K102" s="39"/>
    </row>
    <row r="103" spans="1:13" ht="22.5" customHeight="1" x14ac:dyDescent="0.15">
      <c r="A103" s="419"/>
      <c r="B103" s="420"/>
      <c r="C103" s="10"/>
      <c r="D103" s="13"/>
      <c r="E103" s="140"/>
      <c r="F103" s="29"/>
      <c r="G103" s="201"/>
      <c r="H103" s="201"/>
      <c r="I103" s="201"/>
      <c r="J103" s="29"/>
      <c r="K103" s="30"/>
    </row>
    <row r="104" spans="1:13" ht="22.5" customHeight="1" x14ac:dyDescent="0.15">
      <c r="A104" s="419"/>
      <c r="B104" s="420"/>
      <c r="C104" s="9"/>
      <c r="D104" s="13"/>
      <c r="E104" s="140"/>
      <c r="F104" s="24"/>
      <c r="G104" s="88"/>
      <c r="H104" s="88"/>
      <c r="I104" s="201"/>
      <c r="J104" s="29"/>
      <c r="K104" s="30"/>
    </row>
    <row r="105" spans="1:13" ht="22.5" customHeight="1" x14ac:dyDescent="0.15">
      <c r="A105" s="419"/>
      <c r="B105" s="420"/>
      <c r="C105" s="9"/>
      <c r="D105" s="13"/>
      <c r="E105" s="140"/>
      <c r="F105" s="24"/>
      <c r="G105" s="201"/>
      <c r="H105" s="88"/>
      <c r="I105" s="201"/>
      <c r="J105" s="29"/>
      <c r="K105" s="30"/>
      <c r="M105" s="58">
        <f>SUMIF(E85:E107,"立候補準備",C85:C107)</f>
        <v>0</v>
      </c>
    </row>
    <row r="106" spans="1:13" ht="22.5" customHeight="1" x14ac:dyDescent="0.15">
      <c r="A106" s="419"/>
      <c r="B106" s="420"/>
      <c r="C106" s="10"/>
      <c r="D106" s="13"/>
      <c r="E106" s="140"/>
      <c r="F106" s="24"/>
      <c r="G106" s="201"/>
      <c r="H106" s="88"/>
      <c r="I106" s="201"/>
      <c r="J106" s="29"/>
      <c r="K106" s="30"/>
      <c r="M106" s="58">
        <f>SUMIF(E85:E107,"選 挙 運 動",C85:C107)</f>
        <v>0</v>
      </c>
    </row>
    <row r="107" spans="1:13" ht="22.5" customHeight="1" thickBot="1" x14ac:dyDescent="0.2">
      <c r="A107" s="419"/>
      <c r="B107" s="420"/>
      <c r="C107" s="46"/>
      <c r="D107" s="47"/>
      <c r="E107" s="140"/>
      <c r="F107" s="48"/>
      <c r="G107" s="116"/>
      <c r="H107" s="116"/>
      <c r="I107" s="116"/>
      <c r="J107" s="48"/>
      <c r="K107" s="50"/>
      <c r="M107" s="58">
        <f>SUM(M105:M106)</f>
        <v>0</v>
      </c>
    </row>
    <row r="108" spans="1:13" ht="18" customHeight="1" thickTop="1" thickBot="1" x14ac:dyDescent="0.2">
      <c r="A108" s="444" t="s">
        <v>33</v>
      </c>
      <c r="B108" s="445"/>
      <c r="C108" s="96">
        <f>SUM(C85:C107)</f>
        <v>0</v>
      </c>
      <c r="D108" s="97"/>
      <c r="E108" s="98"/>
      <c r="F108" s="99"/>
      <c r="G108" s="100"/>
      <c r="H108" s="99"/>
      <c r="I108" s="99"/>
      <c r="J108" s="99"/>
      <c r="K108" s="261" t="s">
        <v>123</v>
      </c>
      <c r="M108" s="176" t="str">
        <f>IF(M107=C108,"OK","NG")</f>
        <v>OK</v>
      </c>
    </row>
  </sheetData>
  <mergeCells count="128">
    <mergeCell ref="A107:B107"/>
    <mergeCell ref="A108:B108"/>
    <mergeCell ref="A102:B102"/>
    <mergeCell ref="A103:B103"/>
    <mergeCell ref="A104:B104"/>
    <mergeCell ref="A105:B105"/>
    <mergeCell ref="A106:B106"/>
    <mergeCell ref="A97:B97"/>
    <mergeCell ref="A98:B98"/>
    <mergeCell ref="A99:B99"/>
    <mergeCell ref="A100:B100"/>
    <mergeCell ref="A101:B101"/>
    <mergeCell ref="A92:B92"/>
    <mergeCell ref="A93:B93"/>
    <mergeCell ref="A94:B94"/>
    <mergeCell ref="A95:B95"/>
    <mergeCell ref="A96:B96"/>
    <mergeCell ref="A81:B81"/>
    <mergeCell ref="M82:M93"/>
    <mergeCell ref="A83:B84"/>
    <mergeCell ref="C83:D84"/>
    <mergeCell ref="E83:E84"/>
    <mergeCell ref="F83:F84"/>
    <mergeCell ref="G83:I83"/>
    <mergeCell ref="J83:J84"/>
    <mergeCell ref="K83:K84"/>
    <mergeCell ref="A85:B85"/>
    <mergeCell ref="A86:B86"/>
    <mergeCell ref="A87:B87"/>
    <mergeCell ref="A88:B88"/>
    <mergeCell ref="A89:B89"/>
    <mergeCell ref="A90:B90"/>
    <mergeCell ref="A91:B91"/>
    <mergeCell ref="A76:B76"/>
    <mergeCell ref="A77:B77"/>
    <mergeCell ref="A78:B78"/>
    <mergeCell ref="A79:B79"/>
    <mergeCell ref="A80:B80"/>
    <mergeCell ref="A71:B71"/>
    <mergeCell ref="A72:B72"/>
    <mergeCell ref="A73:B73"/>
    <mergeCell ref="A74:B74"/>
    <mergeCell ref="A75:B75"/>
    <mergeCell ref="A66:B66"/>
    <mergeCell ref="A67:B67"/>
    <mergeCell ref="A68:B68"/>
    <mergeCell ref="A69:B69"/>
    <mergeCell ref="A70:B70"/>
    <mergeCell ref="M55:M66"/>
    <mergeCell ref="A56:B57"/>
    <mergeCell ref="C56:D57"/>
    <mergeCell ref="E56:E57"/>
    <mergeCell ref="F56:F57"/>
    <mergeCell ref="G56:I56"/>
    <mergeCell ref="J56:J57"/>
    <mergeCell ref="K56:K57"/>
    <mergeCell ref="A58:B58"/>
    <mergeCell ref="A59:B59"/>
    <mergeCell ref="A60:B60"/>
    <mergeCell ref="A61:B61"/>
    <mergeCell ref="A62:B62"/>
    <mergeCell ref="A63:B63"/>
    <mergeCell ref="A64:B64"/>
    <mergeCell ref="A65:B65"/>
    <mergeCell ref="A53:B53"/>
    <mergeCell ref="A54:B54"/>
    <mergeCell ref="A48:B48"/>
    <mergeCell ref="A49:B49"/>
    <mergeCell ref="A50:B50"/>
    <mergeCell ref="A51:B51"/>
    <mergeCell ref="A52:B52"/>
    <mergeCell ref="A43:B43"/>
    <mergeCell ref="A44:B44"/>
    <mergeCell ref="A45:B45"/>
    <mergeCell ref="A46:B46"/>
    <mergeCell ref="A47:B47"/>
    <mergeCell ref="M1:M12"/>
    <mergeCell ref="M28:M39"/>
    <mergeCell ref="A29:B30"/>
    <mergeCell ref="C29:D30"/>
    <mergeCell ref="E29:E30"/>
    <mergeCell ref="F29:F30"/>
    <mergeCell ref="G29:I29"/>
    <mergeCell ref="J29:J30"/>
    <mergeCell ref="K29:K30"/>
    <mergeCell ref="A31:B31"/>
    <mergeCell ref="A32:B32"/>
    <mergeCell ref="A33:B33"/>
    <mergeCell ref="A34:B34"/>
    <mergeCell ref="A35:B35"/>
    <mergeCell ref="A36:B36"/>
    <mergeCell ref="A37:B37"/>
    <mergeCell ref="A27:B27"/>
    <mergeCell ref="A14:B14"/>
    <mergeCell ref="A24:B24"/>
    <mergeCell ref="A21:B21"/>
    <mergeCell ref="A22:B22"/>
    <mergeCell ref="A23:B23"/>
    <mergeCell ref="A15:B15"/>
    <mergeCell ref="A38:B38"/>
    <mergeCell ref="A39:B39"/>
    <mergeCell ref="A40:B40"/>
    <mergeCell ref="A41:B41"/>
    <mergeCell ref="A42:B42"/>
    <mergeCell ref="A25:B25"/>
    <mergeCell ref="A26:B26"/>
    <mergeCell ref="C2:D3"/>
    <mergeCell ref="E2:E3"/>
    <mergeCell ref="F2:F3"/>
    <mergeCell ref="A16:B16"/>
    <mergeCell ref="A17:B17"/>
    <mergeCell ref="A18:B18"/>
    <mergeCell ref="A19:B19"/>
    <mergeCell ref="A20:B20"/>
    <mergeCell ref="K2:K3"/>
    <mergeCell ref="G2:I2"/>
    <mergeCell ref="J2:J3"/>
    <mergeCell ref="A8:B8"/>
    <mergeCell ref="A9:B9"/>
    <mergeCell ref="A13:B13"/>
    <mergeCell ref="A7:B7"/>
    <mergeCell ref="A2:B3"/>
    <mergeCell ref="A4:B4"/>
    <mergeCell ref="A5:B5"/>
    <mergeCell ref="A6:B6"/>
    <mergeCell ref="A10:B10"/>
    <mergeCell ref="A11:B11"/>
    <mergeCell ref="A12:B12"/>
  </mergeCells>
  <phoneticPr fontId="2"/>
  <dataValidations count="1">
    <dataValidation type="list" allowBlank="1" showInputMessage="1" showErrorMessage="1" sqref="E4:E26 E31:E53 E58:E80 E85:E107" xr:uid="{00000000-0002-0000-0800-000000000000}">
      <formula1>$N$25:$N$26</formula1>
    </dataValidation>
  </dataValidations>
  <pageMargins left="0.51181102362204722" right="0.39370078740157483" top="0.47244094488188981" bottom="0.31496062992125984" header="0.35433070866141736" footer="0.19685039370078741"/>
  <pageSetup paperSize="9" orientation="landscape" blackAndWhite="1" r:id="rId1"/>
  <headerFooter alignWithMargins="0"/>
  <rowBreaks count="3" manualBreakCount="3">
    <brk id="27" max="16383" man="1"/>
    <brk id="54" max="10" man="1"/>
    <brk id="81" max="10" man="1"/>
  </rowBreaks>
  <ignoredErrors>
    <ignoredError sqref="A1 A28"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表紙</vt:lpstr>
      <vt:lpstr>収入</vt:lpstr>
      <vt:lpstr>人件費</vt:lpstr>
      <vt:lpstr>家屋（選挙事務費）費</vt:lpstr>
      <vt:lpstr>家屋（集合会場費）費</vt:lpstr>
      <vt:lpstr>通信費</vt:lpstr>
      <vt:lpstr>交通費</vt:lpstr>
      <vt:lpstr>印刷費</vt:lpstr>
      <vt:lpstr>広告費</vt:lpstr>
      <vt:lpstr>文具費</vt:lpstr>
      <vt:lpstr>食糧費</vt:lpstr>
      <vt:lpstr>休泊費</vt:lpstr>
      <vt:lpstr>雑費</vt:lpstr>
      <vt:lpstr>支出合計</vt:lpstr>
      <vt:lpstr>徴し難い明細書</vt:lpstr>
      <vt:lpstr>振込明細書に係る支出目的書</vt:lpstr>
      <vt:lpstr>印刷費!Print_Area</vt:lpstr>
      <vt:lpstr>'家屋（集合会場費）費'!Print_Area</vt:lpstr>
      <vt:lpstr>'家屋（選挙事務費）費'!Print_Area</vt:lpstr>
      <vt:lpstr>休泊費!Print_Area</vt:lpstr>
      <vt:lpstr>交通費!Print_Area</vt:lpstr>
      <vt:lpstr>広告費!Print_Area</vt:lpstr>
      <vt:lpstr>雑費!Print_Area</vt:lpstr>
      <vt:lpstr>支出合計!Print_Area</vt:lpstr>
      <vt:lpstr>収入!Print_Area</vt:lpstr>
      <vt:lpstr>食糧費!Print_Area</vt:lpstr>
      <vt:lpstr>人件費!Print_Area</vt:lpstr>
      <vt:lpstr>徴し難い明細書!Print_Area</vt:lpstr>
      <vt:lpstr>通信費!Print_Area</vt:lpstr>
      <vt:lpstr>表紙!Print_Area</vt:lpstr>
      <vt:lpstr>文具費!Print_Area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那賀町</dc:creator>
  <cp:lastModifiedBy>NCLJ736</cp:lastModifiedBy>
  <cp:lastPrinted>2023-01-12T07:39:52Z</cp:lastPrinted>
  <dcterms:created xsi:type="dcterms:W3CDTF">2007-08-16T03:44:48Z</dcterms:created>
  <dcterms:modified xsi:type="dcterms:W3CDTF">2025-07-16T02:33:27Z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XPowerLiteLastOptimized">
    <vt:lpwstr>176027</vt:lpwstr>
  </property>
  <property fmtid="{D5CDD505-2E9C-101B-9397-08002B2CF9AE}" pid="3" name="NXPowerLiteSettings">
    <vt:lpwstr>F74006B004C800</vt:lpwstr>
  </property>
  <property fmtid="{D5CDD505-2E9C-101B-9397-08002B2CF9AE}" pid="4" name="NXPowerLiteVersion">
    <vt:lpwstr>S5.2.4</vt:lpwstr>
  </property>
</Properties>
</file>