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72.16.1.23\課共有\総務課\大谷さんデスクトップ\★R6\4.公営企業\20250124【0207〆】公営企業_経営比較分析表\那賀町（提出用）\"/>
    </mc:Choice>
  </mc:AlternateContent>
  <xr:revisionPtr revIDLastSave="0" documentId="8_{E49EEF10-90A4-4A82-B44A-FFE334A4B713}" xr6:coauthVersionLast="45" xr6:coauthVersionMax="45" xr10:uidLastSave="{00000000-0000-0000-0000-000000000000}"/>
  <workbookProtection workbookAlgorithmName="SHA-512" workbookHashValue="kfBzc5i097U4cYm/u99Qx9RG5YBX2cVPs00FzMH5YSAQ1ZIEcHrCZCSPalQS6OO1VCol82QeJ2zGPJdNxFnm/g==" workbookSaltValue="JT9l7BSglXPOnnhKbk+lx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<sst xmlns="http://schemas.openxmlformats.org/spreadsheetml/2006/main" count="236" uniqueCount="120">
  <si>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</si>
  <si>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</si>
  <si>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</si>
  <si>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</si>
  <si>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</si>
  <si>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</si>
  <si>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</si>
  <si>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</si>
  <si>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</si>
  <si>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</si>
  <si>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</si>
  <si>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</si>
  <si>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</si>
  <si>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</si>
  <si>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</si>
  <si>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</si>
  <si>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</si>
  <si>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</si>
  <si>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</si>
  <si>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</si>
  <si>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</si>
  <si>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</si>
  <si>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</si>
  <si>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</si>
  <si>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</si>
  <si>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</si>
  <si>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</si>
  <si>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</si>
  <si>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</si>
  <si>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</si>
  <si>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</si>
  <si>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</si>
  <si>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</si>
  <si>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</si>
  <si>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</si>
  <si>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</si>
  <si>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</si>
  <si>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</si>
  <si>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</si>
  <si>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</si>
  <si>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</si>
  <si>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</si>
  <si>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</si>
  <si>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</si>
  <si>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</si>
  <si>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</si>
  <si>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</si>
  <si>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</si>
  <si>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</si>
  <si>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</si>
  <si>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</si>
  <si>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</si>
  <si>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</si>
  <si>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</si>
  <si>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</si>
  <si>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</si>
  <si>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</si>
  <si>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</si>
  <si>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</si>
  <si>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</si>
  <si>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</si>
  <si>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</si>
  <si>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</si>
  <si>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</si>
  <si>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</si>
  <si>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</si>
  <si>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</si>
  <si>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</si>
  <si>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</si>
  <si>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</si>
  <si>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</si>
  <si>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</si>
  <si>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</si>
  <si>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</si>
  <si>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</si>
  <si>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</si>
  <si>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</si>
  <si>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</si>
  <si>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</si>
  <si>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</si>
  <si>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</si>
  <si>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</si>
  <si>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</si>
  <si>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</si>
  <si>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</si>
  <si>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</si>
  <si>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</si>
  <si>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</si>
  <si>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</si>
  <si>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</si>
  <si>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</si>
  <si>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</si>
  <si>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</si>
  <si>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</si>
  <si>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</si>
  <si>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</si>
  <si>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</si>
  <si>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</si>
  <si>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</si>
  <si>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</si>
  <si>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</si>
  <si>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</si>
  <si>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</si>
  <si>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</si>
  <si>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</si>
  <si>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</si>
  <si>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</si>
  <si>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</si>
  <si>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</si>
  <si>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</si>
  <si>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</si>
  <si>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</si>
  <si>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</si>
  <si>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</si>
  <si>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</si>
  <si>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</si>
  <si>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</si>
  <si>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汚水処理原価が減少し、また収益的収支率や経費回収率は前年度に比べ100％を超え黒字となっているが、令和5年度は公営企業会計以降に伴う打ち切り決算のため、2月末時点では未払いのものが存在しており、黒字化しているように見えているだけで依然経営は厳しい状況にある。
　今後も施設の老朽化等で改良工事や維持修繕費が増加する可能性が非常に高く、人口減少に伴う使用料の減少等も考慮し、一層の経費削減、徴収率の向上に務める。</t>
    <rPh sb="8" eb="10">
      <t>ゲンショウ</t>
    </rPh>
    <rPh sb="14" eb="17">
      <t>シュウエキテキ</t>
    </rPh>
    <rPh sb="17" eb="20">
      <t>シュウシリツ</t>
    </rPh>
    <rPh sb="21" eb="23">
      <t>ケイヒ</t>
    </rPh>
    <rPh sb="23" eb="26">
      <t>カイシュウリツ</t>
    </rPh>
    <rPh sb="27" eb="30">
      <t>ゼンネンド</t>
    </rPh>
    <rPh sb="31" eb="32">
      <t>クラ</t>
    </rPh>
    <rPh sb="38" eb="39">
      <t>コ</t>
    </rPh>
    <rPh sb="40" eb="42">
      <t>クロジ</t>
    </rPh>
    <rPh sb="50" eb="52">
      <t>レイワ</t>
    </rPh>
    <rPh sb="53" eb="55">
      <t>ネンド</t>
    </rPh>
    <rPh sb="56" eb="58">
      <t>コウエイ</t>
    </rPh>
    <rPh sb="58" eb="60">
      <t>キギョウ</t>
    </rPh>
    <rPh sb="60" eb="62">
      <t>カイケイ</t>
    </rPh>
    <rPh sb="62" eb="64">
      <t>イコウ</t>
    </rPh>
    <rPh sb="65" eb="66">
      <t>トモナ</t>
    </rPh>
    <rPh sb="67" eb="68">
      <t>ウ</t>
    </rPh>
    <rPh sb="69" eb="70">
      <t>キ</t>
    </rPh>
    <rPh sb="71" eb="73">
      <t>ケッサン</t>
    </rPh>
    <rPh sb="78" eb="79">
      <t>ガツ</t>
    </rPh>
    <rPh sb="79" eb="80">
      <t>マツ</t>
    </rPh>
    <rPh sb="80" eb="82">
      <t>ジテン</t>
    </rPh>
    <rPh sb="84" eb="86">
      <t>ミバラ</t>
    </rPh>
    <rPh sb="91" eb="93">
      <t>ソンザイ</t>
    </rPh>
    <rPh sb="98" eb="101">
      <t>クロジカ</t>
    </rPh>
    <rPh sb="108" eb="109">
      <t>ミ</t>
    </rPh>
    <rPh sb="116" eb="118">
      <t>イゼン</t>
    </rPh>
    <rPh sb="118" eb="120">
      <t>ケイエイ</t>
    </rPh>
    <rPh sb="121" eb="122">
      <t>キビ</t>
    </rPh>
    <rPh sb="124" eb="126">
      <t>ジョウキョウ</t>
    </rPh>
    <rPh sb="162" eb="164">
      <t>ヒジョウ</t>
    </rPh>
    <rPh sb="165" eb="166">
      <t>タカ</t>
    </rPh>
    <rPh sb="173" eb="174">
      <t>トモナ</t>
    </rPh>
    <phoneticPr fontId="4"/>
  </si>
  <si>
    <t>　7処理施設で、20年以上稼働の施設が4施設、30年以上稼働施設が2施設であり、今後機器設備の維持修繕を随意時行って行く必要がある。そのため機能診断、最適整備構想のデータを元に計画的に更新に取り組んでいく。また、那賀川堤外にある3施設を堤内への移設、1つの施設への統合をすべく維持管理適正化計画を策定し、移設計画を進めていく。</t>
    <rPh sb="128" eb="130">
      <t>シセツ</t>
    </rPh>
    <rPh sb="132" eb="134">
      <t>トウゴウ</t>
    </rPh>
    <rPh sb="138" eb="140">
      <t>イジ</t>
    </rPh>
    <rPh sb="140" eb="142">
      <t>カンリ</t>
    </rPh>
    <rPh sb="142" eb="145">
      <t>テキセイカ</t>
    </rPh>
    <rPh sb="145" eb="147">
      <t>ケイカク</t>
    </rPh>
    <rPh sb="148" eb="150">
      <t>サクテイ</t>
    </rPh>
    <rPh sb="152" eb="154">
      <t>イセツ</t>
    </rPh>
    <rPh sb="154" eb="156">
      <t>ケイカク</t>
    </rPh>
    <rPh sb="157" eb="158">
      <t>スス</t>
    </rPh>
    <phoneticPr fontId="4"/>
  </si>
  <si>
    <t>人口減少による使用料の減少や施設の老朽化による、費用の増加、堤外から堤内への移設等により、経営悪化が見込まれる。
　経営改善の為、施設利用者の加入促進や、使用料の徴収率の向上に務め、計画的な維持修繕等を進めていかなければならない。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</si>
</sst>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4-45C8-9E33-C6C1EE1DA4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674-45C8-9E33-C6C1EE1DA4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56.89</c:v>
                </c:pt>
                <c:pt idx="1">
                  <c:v>56.89</c:v>
                </c:pt>
                <c:pt idx="2">
                  <c:v>56.89</c:v>
                </c:pt>
                <c:pt idx="3">
                  <c:v>56.89</c:v>
                </c:pt>
                <c:pt idx="4">
                  <c:v>56.89</c:v>
                </c:pt>
              </c:numCache>
            </c:numRef>
          </c:val>
          <c:extLst>
            <c:ext xmlns:c16="http://schemas.microsoft.com/office/drawing/2014/chart" uri="{C3380CC4-5D6E-409C-BE32-E72D297353CC}">
              <c16:uniqueId val="{00000000-2B19-44AA-8A8D-1D1CCC29F2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2B19-44AA-8A8D-1D1CCC29F2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94.56</c:v>
                </c:pt>
                <c:pt idx="1">
                  <c:v>94.73</c:v>
                </c:pt>
                <c:pt idx="2">
                  <c:v>95.24</c:v>
                </c:pt>
                <c:pt idx="3">
                  <c:v>95.45</c:v>
                </c:pt>
                <c:pt idx="4">
                  <c:v>95.92</c:v>
                </c:pt>
              </c:numCache>
            </c:numRef>
          </c:val>
          <c:extLst>
            <c:ext xmlns:c16="http://schemas.microsoft.com/office/drawing/2014/chart" uri="{C3380CC4-5D6E-409C-BE32-E72D297353CC}">
              <c16:uniqueId val="{00000000-2157-4F2F-992E-69D19B9415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2157-4F2F-992E-69D19B9415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100.76</c:v>
                </c:pt>
                <c:pt idx="1">
                  <c:v>96.53</c:v>
                </c:pt>
                <c:pt idx="2">
                  <c:v>86.98</c:v>
                </c:pt>
                <c:pt idx="3">
                  <c:v>79.959999999999994</c:v>
                </c:pt>
                <c:pt idx="4">
                  <c:v>121.75</c:v>
                </c:pt>
              </c:numCache>
            </c:numRef>
          </c:val>
          <c:extLst>
            <c:ext xmlns:c16="http://schemas.microsoft.com/office/drawing/2014/chart" uri="{C3380CC4-5D6E-409C-BE32-E72D297353CC}">
              <c16:uniqueId val="{00000000-CE16-4C24-B3B6-9E6CC73A74A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6-4C24-B3B6-9E6CC73A74A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5-4969-B6C7-7B50BE095E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5-4969-B6C7-7B50BE095E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3C-4AA0-9C43-FC7B74BC60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C-4AA0-9C43-FC7B74BC60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76-48B0-A8F7-46058F7664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76-48B0-A8F7-46058F7664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0-44DF-8374-8DC3B728D3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0-44DF-8374-8DC3B728D3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738.65</c:v>
                </c:pt>
                <c:pt idx="2">
                  <c:v>697.13</c:v>
                </c:pt>
                <c:pt idx="3">
                  <c:v>657.63</c:v>
                </c:pt>
                <c:pt idx="4">
                  <c:v>624.25</c:v>
                </c:pt>
              </c:numCache>
            </c:numRef>
          </c:val>
          <c:extLst>
            <c:ext xmlns:c16="http://schemas.microsoft.com/office/drawing/2014/chart" uri="{C3380CC4-5D6E-409C-BE32-E72D297353CC}">
              <c16:uniqueId val="{00000000-C39E-408C-A9CD-9E319F3905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39E-408C-A9CD-9E319F3905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87.08</c:v>
                </c:pt>
                <c:pt idx="1">
                  <c:v>77.010000000000005</c:v>
                </c:pt>
                <c:pt idx="2">
                  <c:v>58.4</c:v>
                </c:pt>
                <c:pt idx="3">
                  <c:v>58.42</c:v>
                </c:pt>
                <c:pt idx="4">
                  <c:v>85.33</c:v>
                </c:pt>
              </c:numCache>
            </c:numRef>
          </c:val>
          <c:extLst>
            <c:ext xmlns:c16="http://schemas.microsoft.com/office/drawing/2014/chart" uri="{C3380CC4-5D6E-409C-BE32-E72D297353CC}">
              <c16:uniqueId val="{00000000-E6A8-42BA-A165-A111FA310C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E6A8-42BA-A165-A111FA310C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140.53</c:v>
                </c:pt>
                <c:pt idx="1">
                  <c:v>172.17</c:v>
                </c:pt>
                <c:pt idx="2">
                  <c:v>235.59</c:v>
                </c:pt>
                <c:pt idx="3">
                  <c:v>232.25</c:v>
                </c:pt>
                <c:pt idx="4">
                  <c:v>150</c:v>
                </c:pt>
              </c:numCache>
            </c:numRef>
          </c:val>
          <c:extLst>
            <c:ext xmlns:c16="http://schemas.microsoft.com/office/drawing/2014/chart" uri="{C3380CC4-5D6E-409C-BE32-E72D297353CC}">
              <c16:uniqueId val="{00000000-F4FB-4695-914E-0920549CA8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F4FB-4695-914E-0920549CA8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55"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徳島県　那賀町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7278</v>
      </c>
      <c r="AM8" s="54"/>
      <c r="AN8" s="54"/>
      <c r="AO8" s="54"/>
      <c r="AP8" s="54"/>
      <c r="AQ8" s="54"/>
      <c r="AR8" s="54"/>
      <c r="AS8" s="54"/>
      <c r="AT8" s="53">
        <f>データ!T6</f>
        <v>694.98</v>
      </c>
      <c r="AU8" s="53"/>
      <c r="AV8" s="53"/>
      <c r="AW8" s="53"/>
      <c r="AX8" s="53"/>
      <c r="AY8" s="53"/>
      <c r="AZ8" s="53"/>
      <c r="BA8" s="53"/>
      <c r="BB8" s="53">
        <f>データ!U6</f>
        <v>10.47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37.21</v>
      </c>
      <c r="Q10" s="53"/>
      <c r="R10" s="53"/>
      <c r="S10" s="53"/>
      <c r="T10" s="53"/>
      <c r="U10" s="53"/>
      <c r="V10" s="53"/>
      <c r="W10" s="53">
        <f>データ!Q6</f>
        <v>100</v>
      </c>
      <c r="X10" s="53"/>
      <c r="Y10" s="53"/>
      <c r="Z10" s="53"/>
      <c r="AA10" s="53"/>
      <c r="AB10" s="53"/>
      <c r="AC10" s="53"/>
      <c r="AD10" s="54">
        <f>データ!R6</f>
        <v>3850</v>
      </c>
      <c r="AE10" s="54"/>
      <c r="AF10" s="54"/>
      <c r="AG10" s="54"/>
      <c r="AH10" s="54"/>
      <c r="AI10" s="54"/>
      <c r="AJ10" s="54"/>
      <c r="AK10" s="2"/>
      <c r="AL10" s="54">
        <f>データ!V6</f>
        <v>2670</v>
      </c>
      <c r="AM10" s="54"/>
      <c r="AN10" s="54"/>
      <c r="AO10" s="54"/>
      <c r="AP10" s="54"/>
      <c r="AQ10" s="54"/>
      <c r="AR10" s="54"/>
      <c r="AS10" s="54"/>
      <c r="AT10" s="53">
        <f>データ!W6</f>
        <v>2.91</v>
      </c>
      <c r="AU10" s="53"/>
      <c r="AV10" s="53"/>
      <c r="AW10" s="53"/>
      <c r="AX10" s="53"/>
      <c r="AY10" s="53"/>
      <c r="AZ10" s="53"/>
      <c r="BA10" s="53"/>
      <c r="BB10" s="53">
        <f>データ!X6</f>
        <v>917.53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Pcwqpz84qqvcxgvEqPLqciJLs0C1KCXQuzN2qU9NlDOZQ4eLVUB2LlhKO+s7Lf3bIaun+aqm7ldZOH3r7DHACw==" saltValue="B+KKtfofAta04Pr/Df4p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363685</v>
      </c>
      <c r="D6" s="19">
        <f t="shared" si="3"/>
        <v>47</v>
      </c>
      <c r="E6" s="19">
        <f t="shared" si="3"/>
        <v>17</v>
      </c>
      <c r="F6" s="19">
        <f t="shared" si="3"/>
        <v>5</v>
      </c>
      <c r="G6" s="19">
        <f t="shared" si="3"/>
        <v>0</v>
      </c>
      <c r="H6" s="19" t="str">
        <f t="shared" si="3"/>
        <v>徳島県　那賀町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37.21</v>
      </c>
      <c r="Q6" s="20">
        <f t="shared" si="3"/>
        <v>100</v>
      </c>
      <c r="R6" s="20">
        <f t="shared" si="3"/>
        <v>3850</v>
      </c>
      <c r="S6" s="20">
        <f t="shared" si="3"/>
        <v>7278</v>
      </c>
      <c r="T6" s="20">
        <f t="shared" si="3"/>
        <v>694.98</v>
      </c>
      <c r="U6" s="20">
        <f t="shared" si="3"/>
        <v>10.47</v>
      </c>
      <c r="V6" s="20">
        <f t="shared" si="3"/>
        <v>2670</v>
      </c>
      <c r="W6" s="20">
        <f t="shared" si="3"/>
        <v>2.91</v>
      </c>
      <c r="X6" s="20">
        <f t="shared" si="3"/>
        <v>917.53</v>
      </c>
      <c r="Y6" s="21">
        <f>IF(Y7="",NA(),Y7)</f>
        <v>100.76</v>
      </c>
      <c r="Z6" s="21">
        <f t="shared" ref="Z6:AH6" si="4">IF(Z7="",NA(),Z7)</f>
        <v>96.53</v>
      </c>
      <c r="AA6" s="21">
        <f t="shared" si="4"/>
        <v>86.98</v>
      </c>
      <c r="AB6" s="21">
        <f t="shared" si="4"/>
        <v>79.959999999999994</v>
      </c>
      <c r="AC6" s="21">
        <f t="shared" si="4"/>
        <v>121.75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738.65</v>
      </c>
      <c r="BH6" s="21">
        <f t="shared" si="7"/>
        <v>697.13</v>
      </c>
      <c r="BI6" s="21">
        <f t="shared" si="7"/>
        <v>657.63</v>
      </c>
      <c r="BJ6" s="21">
        <f t="shared" si="7"/>
        <v>624.25</v>
      </c>
      <c r="BK6" s="21">
        <f t="shared" si="7"/>
        <v>654.71</v>
      </c>
      <c r="BL6" s="21">
        <f t="shared" si="7"/>
        <v>783.8</v>
      </c>
      <c r="BM6" s="21">
        <f t="shared" si="7"/>
        <v>778.81</v>
      </c>
      <c r="BN6" s="21">
        <f t="shared" si="7"/>
        <v>718.49</v>
      </c>
      <c r="BO6" s="21">
        <f t="shared" si="7"/>
        <v>743.31</v>
      </c>
      <c r="BP6" s="20" t="str">
        <f>IF(BP7="","",IF(BP7="-","【-】","【"&amp;SUBSTITUTE(TEXT(BP7,"#,##0.00"),"-","△")&amp;"】"))</f>
        <v>【785.10】</v>
      </c>
      <c r="BQ6" s="21">
        <f>IF(BQ7="",NA(),BQ7)</f>
        <v>87.08</v>
      </c>
      <c r="BR6" s="21">
        <f t="shared" ref="BR6:BZ6" si="8">IF(BR7="",NA(),BR7)</f>
        <v>77.010000000000005</v>
      </c>
      <c r="BS6" s="21">
        <f t="shared" si="8"/>
        <v>58.4</v>
      </c>
      <c r="BT6" s="21">
        <f t="shared" si="8"/>
        <v>58.42</v>
      </c>
      <c r="BU6" s="21">
        <f t="shared" si="8"/>
        <v>85.33</v>
      </c>
      <c r="BV6" s="21">
        <f t="shared" si="8"/>
        <v>65.37</v>
      </c>
      <c r="BW6" s="21">
        <f t="shared" si="8"/>
        <v>68.11</v>
      </c>
      <c r="BX6" s="21">
        <f t="shared" si="8"/>
        <v>67.23</v>
      </c>
      <c r="BY6" s="21">
        <f t="shared" si="8"/>
        <v>61.82</v>
      </c>
      <c r="BZ6" s="21">
        <f t="shared" si="8"/>
        <v>61.15</v>
      </c>
      <c r="CA6" s="20" t="str">
        <f>IF(CA7="","",IF(CA7="-","【-】","【"&amp;SUBSTITUTE(TEXT(CA7,"#,##0.00"),"-","△")&amp;"】"))</f>
        <v>【56.93】</v>
      </c>
      <c r="CB6" s="21">
        <f>IF(CB7="",NA(),CB7)</f>
        <v>140.53</v>
      </c>
      <c r="CC6" s="21">
        <f t="shared" ref="CC6:CK6" si="9">IF(CC7="",NA(),CC7)</f>
        <v>172.17</v>
      </c>
      <c r="CD6" s="21">
        <f t="shared" si="9"/>
        <v>235.59</v>
      </c>
      <c r="CE6" s="21">
        <f t="shared" si="9"/>
        <v>232.25</v>
      </c>
      <c r="CF6" s="21">
        <f t="shared" si="9"/>
        <v>150</v>
      </c>
      <c r="CG6" s="21">
        <f t="shared" si="9"/>
        <v>228.99</v>
      </c>
      <c r="CH6" s="21">
        <f t="shared" si="9"/>
        <v>222.41</v>
      </c>
      <c r="CI6" s="21">
        <f t="shared" si="9"/>
        <v>228.21</v>
      </c>
      <c r="CJ6" s="21">
        <f t="shared" si="9"/>
        <v>246.9</v>
      </c>
      <c r="CK6" s="21">
        <f t="shared" si="9"/>
        <v>250.43</v>
      </c>
      <c r="CL6" s="20" t="str">
        <f>IF(CL7="","",IF(CL7="-","【-】","【"&amp;SUBSTITUTE(TEXT(CL7,"#,##0.00"),"-","△")&amp;"】"))</f>
        <v>【271.15】</v>
      </c>
      <c r="CM6" s="21">
        <f>IF(CM7="",NA(),CM7)</f>
        <v>56.89</v>
      </c>
      <c r="CN6" s="21">
        <f t="shared" ref="CN6:CV6" si="10">IF(CN7="",NA(),CN7)</f>
        <v>56.89</v>
      </c>
      <c r="CO6" s="21">
        <f t="shared" si="10"/>
        <v>56.89</v>
      </c>
      <c r="CP6" s="21">
        <f t="shared" si="10"/>
        <v>56.89</v>
      </c>
      <c r="CQ6" s="21">
        <f t="shared" si="10"/>
        <v>56.89</v>
      </c>
      <c r="CR6" s="21">
        <f t="shared" si="10"/>
        <v>54.06</v>
      </c>
      <c r="CS6" s="21">
        <f t="shared" si="10"/>
        <v>55.26</v>
      </c>
      <c r="CT6" s="21">
        <f t="shared" si="10"/>
        <v>54.54</v>
      </c>
      <c r="CU6" s="21">
        <f t="shared" si="10"/>
        <v>52.9</v>
      </c>
      <c r="CV6" s="21">
        <f t="shared" si="10"/>
        <v>52.63</v>
      </c>
      <c r="CW6" s="20" t="str">
        <f>IF(CW7="","",IF(CW7="-","【-】","【"&amp;SUBSTITUTE(TEXT(CW7,"#,##0.00"),"-","△")&amp;"】"))</f>
        <v>【49.87】</v>
      </c>
      <c r="CX6" s="21">
        <f>IF(CX7="",NA(),CX7)</f>
        <v>94.56</v>
      </c>
      <c r="CY6" s="21">
        <f t="shared" ref="CY6:DG6" si="11">IF(CY7="",NA(),CY7)</f>
        <v>94.73</v>
      </c>
      <c r="CZ6" s="21">
        <f t="shared" si="11"/>
        <v>95.24</v>
      </c>
      <c r="DA6" s="21">
        <f t="shared" si="11"/>
        <v>95.45</v>
      </c>
      <c r="DB6" s="21">
        <f t="shared" si="11"/>
        <v>95.92</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363685</v>
      </c>
      <c r="D7" s="23">
        <v>47</v>
      </c>
      <c r="E7" s="23">
        <v>17</v>
      </c>
      <c r="F7" s="23">
        <v>5</v>
      </c>
      <c r="G7" s="23">
        <v>0</v>
      </c>
      <c r="H7" s="23" t="s">
        <v>98</v>
      </c>
      <c r="I7" s="23" t="s">
        <v>99</v>
      </c>
      <c r="J7" s="23" t="s">
        <v>100</v>
      </c>
      <c r="K7" s="23" t="s">
        <v>101</v>
      </c>
      <c r="L7" s="23" t="s">
        <v>102</v>
      </c>
      <c r="M7" s="23" t="s">
        <v>103</v>
      </c>
      <c r="N7" s="24" t="s">
        <v>104</v>
      </c>
      <c r="O7" s="24" t="s">
        <v>105</v>
      </c>
      <c r="P7" s="24">
        <v>37.21</v>
      </c>
      <c r="Q7" s="24">
        <v>100</v>
      </c>
      <c r="R7" s="24">
        <v>3850</v>
      </c>
      <c r="S7" s="24">
        <v>7278</v>
      </c>
      <c r="T7" s="24">
        <v>694.98</v>
      </c>
      <c r="U7" s="24">
        <v>10.47</v>
      </c>
      <c r="V7" s="24">
        <v>2670</v>
      </c>
      <c r="W7" s="24">
        <v>2.91</v>
      </c>
      <c r="X7" s="24">
        <v>917.53</v>
      </c>
      <c r="Y7" s="24">
        <v>100.76</v>
      </c>
      <c r="Z7" s="24">
        <v>96.53</v>
      </c>
      <c r="AA7" s="24">
        <v>86.98</v>
      </c>
      <c r="AB7" s="24">
        <v>79.959999999999994</v>
      </c>
      <c r="AC7" s="24">
        <v>121.75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738.65</v>
      </c>
      <c r="BH7" s="24">
        <v>697.13</v>
      </c>
      <c r="BI7" s="24">
        <v>657.63</v>
      </c>
      <c r="BJ7" s="24">
        <v>624.25</v>
      </c>
      <c r="BK7" s="24">
        <v>654.71</v>
      </c>
      <c r="BL7" s="24">
        <v>783.8</v>
      </c>
      <c r="BM7" s="24">
        <v>778.81</v>
      </c>
      <c r="BN7" s="24">
        <v>718.49</v>
      </c>
      <c r="BO7" s="24">
        <v>743.31</v>
      </c>
      <c r="BP7" s="24">
        <v>785.1</v>
      </c>
      <c r="BQ7" s="24">
        <v>87.08</v>
      </c>
      <c r="BR7" s="24">
        <v>77.010000000000005</v>
      </c>
      <c r="BS7" s="24">
        <v>58.4</v>
      </c>
      <c r="BT7" s="24">
        <v>58.42</v>
      </c>
      <c r="BU7" s="24">
        <v>85.33</v>
      </c>
      <c r="BV7" s="24">
        <v>65.37</v>
      </c>
      <c r="BW7" s="24">
        <v>68.11</v>
      </c>
      <c r="BX7" s="24">
        <v>67.23</v>
      </c>
      <c r="BY7" s="24">
        <v>61.82</v>
      </c>
      <c r="BZ7" s="24">
        <v>61.15</v>
      </c>
      <c r="CA7" s="24">
        <v>56.93</v>
      </c>
      <c r="CB7" s="24">
        <v>140.53</v>
      </c>
      <c r="CC7" s="24">
        <v>172.17</v>
      </c>
      <c r="CD7" s="24">
        <v>235.59</v>
      </c>
      <c r="CE7" s="24">
        <v>232.25</v>
      </c>
      <c r="CF7" s="24">
        <v>150</v>
      </c>
      <c r="CG7" s="24">
        <v>228.99</v>
      </c>
      <c r="CH7" s="24">
        <v>222.41</v>
      </c>
      <c r="CI7" s="24">
        <v>228.21</v>
      </c>
      <c r="CJ7" s="24">
        <v>246.9</v>
      </c>
      <c r="CK7" s="24">
        <v>250.43</v>
      </c>
      <c r="CL7" s="24">
        <v>271.14999999999998</v>
      </c>
      <c r="CM7" s="24">
        <v>56.89</v>
      </c>
      <c r="CN7" s="24">
        <v>56.89</v>
      </c>
      <c r="CO7" s="24">
        <v>56.89</v>
      </c>
      <c r="CP7" s="24">
        <v>56.89</v>
      </c>
      <c r="CQ7" s="24">
        <v>56.89</v>
      </c>
      <c r="CR7" s="24">
        <v>54.06</v>
      </c>
      <c r="CS7" s="24">
        <v>55.26</v>
      </c>
      <c r="CT7" s="24">
        <v>54.54</v>
      </c>
      <c r="CU7" s="24">
        <v>52.9</v>
      </c>
      <c r="CV7" s="24">
        <v>52.63</v>
      </c>
      <c r="CW7" s="24">
        <v>49.87</v>
      </c>
      <c r="CX7" s="24">
        <v>94.56</v>
      </c>
      <c r="CY7" s="24">
        <v>94.73</v>
      </c>
      <c r="CZ7" s="24">
        <v>95.24</v>
      </c>
      <c r="DA7" s="24">
        <v>95.45</v>
      </c>
      <c r="DB7" s="24">
        <v>95.92</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2025-01-24T07:36:07Z</dcterms:created>
  <dcterms:modified xsi:type="dcterms:W3CDTF">2025-02-12T04:02:24Z</dcterms:modified>
  <cp:category/>
</cp:coreProperties>
</file>