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6\4.公営企業\20250124【0207〆】公営企業_経営比較分析表\各課作成（提出用）\"/>
    </mc:Choice>
  </mc:AlternateContent>
  <xr:revisionPtr revIDLastSave="0" documentId="8_{C91511EC-7BB0-43C6-9C57-A136D928052E}" xr6:coauthVersionLast="45" xr6:coauthVersionMax="45" xr10:uidLastSave="{00000000-0000-0000-0000-000000000000}"/>
  <workbookProtection workbookAlgorithmName="SHA-512" workbookHashValue="Pktn0n8yWssJqDWc8ApXbRspe0UQN3e23BkIO2eNfC2P/UIyQbP+Oda/2sdBAIcDLiZjg3HHf189YQmAH9EjGA==" workbookSaltValue="Q368nn32zUcy73+E9ffVVg=="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CX10" i="5" s="1"/>
  <c r="E10" i="5"/>
  <c r="DH10" i="5" s="1"/>
  <c r="D10" i="5"/>
  <c r="DR10" i="5" s="1"/>
  <c r="C10" i="5"/>
  <c r="EB10" i="5" s="1"/>
  <c r="B10" i="5"/>
  <c r="BM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PZ79" i="4"/>
  <c r="OY79" i="4"/>
  <c r="NX79" i="4"/>
  <c r="MW79" i="4"/>
  <c r="JN79" i="4"/>
  <c r="IM79" i="4"/>
  <c r="HL79" i="4"/>
  <c r="EC79" i="4"/>
  <c r="DB79" i="4"/>
  <c r="CA79" i="4"/>
  <c r="Y79" i="4"/>
  <c r="RH56" i="4"/>
  <c r="QN56" i="4"/>
  <c r="OZ56" i="4"/>
  <c r="OF56" i="4"/>
  <c r="MN56" i="4"/>
  <c r="LT56" i="4"/>
  <c r="KZ56" i="4"/>
  <c r="KF56" i="4"/>
  <c r="JL56" i="4"/>
  <c r="GZ56" i="4"/>
  <c r="GF56" i="4"/>
  <c r="FL56" i="4"/>
  <c r="CZ56" i="4"/>
  <c r="CF56" i="4"/>
  <c r="BL56" i="4"/>
  <c r="AR56" i="4"/>
  <c r="X56" i="4"/>
  <c r="RH55" i="4"/>
  <c r="QN55" i="4"/>
  <c r="OZ55" i="4"/>
  <c r="OF55" i="4"/>
  <c r="MN55" i="4"/>
  <c r="KF55" i="4"/>
  <c r="JL55" i="4"/>
  <c r="GZ55" i="4"/>
  <c r="GF55" i="4"/>
  <c r="FL55" i="4"/>
  <c r="CF55" i="4"/>
  <c r="BL55" i="4"/>
  <c r="RH54" i="4"/>
  <c r="QN54" i="4"/>
  <c r="PT54" i="4"/>
  <c r="OZ54" i="4"/>
  <c r="OF54" i="4"/>
  <c r="MN54" i="4"/>
  <c r="LT54" i="4"/>
  <c r="KZ54" i="4"/>
  <c r="KF54" i="4"/>
  <c r="JL54" i="4"/>
  <c r="GZ54" i="4"/>
  <c r="GF54" i="4"/>
  <c r="FL54" i="4"/>
  <c r="CZ54" i="4"/>
  <c r="CF54" i="4"/>
  <c r="BL54" i="4"/>
  <c r="X54" i="4"/>
  <c r="RH33" i="4"/>
  <c r="QN33" i="4"/>
  <c r="OF33" i="4"/>
  <c r="MN33" i="4"/>
  <c r="LT33" i="4"/>
  <c r="KZ33" i="4"/>
  <c r="KF33" i="4"/>
  <c r="JL33" i="4"/>
  <c r="GF33" i="4"/>
  <c r="FL33" i="4"/>
  <c r="CZ33" i="4"/>
  <c r="CF33" i="4"/>
  <c r="BL33" i="4"/>
  <c r="AR33" i="4"/>
  <c r="X33" i="4"/>
  <c r="RH32" i="4"/>
  <c r="QN32" i="4"/>
  <c r="OZ32" i="4"/>
  <c r="OF32" i="4"/>
  <c r="MN32" i="4"/>
  <c r="KF32" i="4"/>
  <c r="JL32" i="4"/>
  <c r="GZ32" i="4"/>
  <c r="GF32" i="4"/>
  <c r="FL32" i="4"/>
  <c r="CF32" i="4"/>
  <c r="BL32" i="4"/>
  <c r="RH31" i="4"/>
  <c r="QN31" i="4"/>
  <c r="PT31" i="4"/>
  <c r="OZ31" i="4"/>
  <c r="OF31" i="4"/>
  <c r="MN31" i="4"/>
  <c r="LT31" i="4"/>
  <c r="KZ31" i="4"/>
  <c r="KF31" i="4"/>
  <c r="JL31" i="4"/>
  <c r="HT31" i="4"/>
  <c r="GZ31" i="4"/>
  <c r="GF31" i="4"/>
  <c r="FL31" i="4"/>
  <c r="CZ31" i="4"/>
  <c r="CF31" i="4"/>
  <c r="BL31" i="4"/>
  <c r="X31" i="4"/>
  <c r="LZ10" i="4"/>
  <c r="IT10" i="4"/>
  <c r="FN10" i="4"/>
  <c r="CH10" i="4"/>
  <c r="B10" i="4"/>
  <c r="PF8" i="4"/>
  <c r="LZ8" i="4"/>
  <c r="IT8" i="4"/>
  <c r="FN8" i="4"/>
  <c r="CH8" i="4"/>
  <c r="B8" i="4"/>
  <c r="B5" i="4"/>
  <c r="AI10" i="5" l="1"/>
  <c r="AS10" i="5"/>
  <c r="BQ10" i="5"/>
  <c r="CA10" i="5"/>
  <c r="CK10" i="5"/>
  <c r="DI10" i="5"/>
  <c r="DS10" i="5"/>
  <c r="Y10" i="5"/>
  <c r="EC10" i="5"/>
  <c r="X32" i="4"/>
  <c r="CZ32" i="4"/>
  <c r="KZ32" i="4"/>
  <c r="GZ33" i="4"/>
  <c r="OZ33" i="4"/>
  <c r="X55" i="4"/>
  <c r="CZ55" i="4"/>
  <c r="KZ55" i="4"/>
  <c r="U10" i="5"/>
  <c r="BC10" i="5"/>
  <c r="CU10" i="5"/>
  <c r="DE10" i="5"/>
  <c r="AR31" i="4"/>
  <c r="ER31" i="4"/>
  <c r="AR32" i="4"/>
  <c r="ER32" i="4"/>
  <c r="HT32" i="4"/>
  <c r="LT32" i="4"/>
  <c r="PT32" i="4"/>
  <c r="ER33" i="4"/>
  <c r="HT33" i="4"/>
  <c r="PT33" i="4"/>
  <c r="AR54" i="4"/>
  <c r="ER54" i="4"/>
  <c r="HT54" i="4"/>
  <c r="AR55" i="4"/>
  <c r="ER55" i="4"/>
  <c r="HT55" i="4"/>
  <c r="LT55" i="4"/>
  <c r="PT55" i="4"/>
  <c r="ER56" i="4"/>
  <c r="HT56" i="4"/>
  <c r="PT56" i="4"/>
  <c r="AZ79" i="4"/>
  <c r="GK79" i="4"/>
  <c r="KO79" i="4"/>
  <c r="HL80" i="4"/>
  <c r="DB81" i="4"/>
  <c r="NX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<sst xmlns="http://schemas.openxmlformats.org/spreadsheetml/2006/main" count="262" uniqueCount="107">
  <si>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</si>
  <si>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</si>
  <si>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</si>
  <si>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</si>
  <si>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</si>
  <si>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</si>
  <si>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</si>
  <si>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</si>
  <si>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</si>
  <si>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</si>
  <si>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</si>
  <si>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</si>
  <si>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</si>
  <si>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</si>
  <si>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</si>
  <si>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</si>
  <si>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</si>
  <si>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</si>
  <si>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</si>
  <si>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</si>
  <si>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</si>
  <si>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</si>
  <si>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</si>
  <si>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</si>
  <si>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</si>
  <si>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</si>
  <si>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</si>
  <si>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</si>
  <si>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</si>
  <si>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</si>
  <si>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</si>
  <si>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</si>
  <si>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</si>
  <si>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</si>
  <si>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</si>
  <si>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</si>
  <si>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</si>
  <si>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</si>
  <si>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</si>
  <si>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</si>
  <si>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</si>
  <si>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</si>
  <si>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</si>
  <si>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</si>
  <si>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</si>
  <si>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</si>
  <si>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</si>
  <si>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</si>
  <si>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</si>
  <si>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</si>
  <si>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</si>
  <si>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</si>
  <si>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</si>
  <si>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</si>
  <si>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</si>
  <si>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</si>
  <si>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</si>
  <si>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</si>
  <si>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</si>
  <si>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</si>
  <si>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</si>
  <si>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</si>
  <si>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</si>
  <si>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</si>
  <si>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</si>
  <si>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</si>
  <si>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</si>
  <si>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</si>
  <si>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</si>
  <si>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</si>
  <si>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</si>
  <si>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</si>
  <si>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</si>
  <si>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</si>
  <si>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</si>
  <si>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</si>
  <si>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</si>
  <si>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</si>
  <si>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</si>
  <si>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</si>
  <si>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</si>
  <si>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</si>
  <si>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</si>
  <si>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</si>
  <si>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</si>
  <si>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</si>
  <si>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</si>
  <si>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</si>
  <si>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363685</t>
  </si>
  <si>
    <t>46</t>
  </si>
  <si>
    <t>02</t>
  </si>
  <si>
    <t>0</t>
  </si>
  <si>
    <t>000</t>
  </si>
  <si>
    <t>徳島県　那賀町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</si>
  <si>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</si>
  <si>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</si>
  <si>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</si>
  <si>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</si>
  <si>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</si>
  <si>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</si>
  <si>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</si>
  <si>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</si>
  <si>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</si>
  <si>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</si>
  <si>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現状は健全な経営が行われていますが、今後は設備や管路の老朽化に伴うトラブルに備えた設備更新と、給水事業者の要望を踏まえた改良工事等、事業規模にあった設備更新を計画的に実施します。</t>
    <phoneticPr fontId="5"/>
  </si>
  <si>
    <t>①経常収支比率について
　当該指標は100%以上で、単年度の収支が黒字であることを示しています。当会計においてR01年からの5年間の収支は黒字を維持しており、健全経営を続けています。
②累積欠損金比率について
　当該指標は営業収益に対する累積欠損金の状況を示しています。当会計においては、R01年からの5年間の累積欠損金の発生はなく、0%を維持しております。
③流動比率について
　当該指標は１年以内に支払うべき債務に対して、支払うことができる現金等があることを示す指標です。100%を下回る場合は１年以内に支払わなければならない負債を１年以内に現金化できる資産で賄えていないことを示します。当会計においては、R01年からの5年間は100%を上回り、かつ増加傾向にあります。
④企業債残高対給水収益比率について
　当該指標は給水収益に対する企業債残高の規模を表す指標です。当会計は給水収益は責任水量制を採用しており毎年ほぼ変化はないため、企業債残高が少なくなるほど率が低いということになります。R01年からの5年間の率は年々減少傾向にあり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R01年からの5年間の料金回収率は100%以上を上回り、類似団体の平均と比較しても高い水準にあります。
⑥給水原価について
　当該指標は送水流量１m3当たりにどれだけの費用がかかっているかを表す指標です。当会計は⑦の施設利用率からもわかるように、実総水流量が類似団体と比較しても少ないため、1m3当たりにかかる費用が多くなります。そのため、類似団体と比較して高い数値となっています。
⑦施設利用率について
　当工業用水道事業は、配水能力に対しての実給水量が少ないため、類似団体よりも低い数値となっています。当事業は配水可能量と同量が契約水量となっており、給水事業所の工場の稼働状況によっては１日2000m3以上の給水が必用となる場合もあるため、設備のダウンサイジング等は考えておりません。
⑧契約率について
　当会計は運用開始から、配水能力と同量の契約水量を確保しており、100%を維持しております。</t>
    <phoneticPr fontId="5"/>
  </si>
  <si>
    <t>①有形固定資産減価償却率について
　当該指標は、有形固定資産の内、償却対象資産の減価償却がどの程度進んでいるかを表すもので、資産の老朽化度合いを示しています。当事業の設備は地下水送水設備等の運用年数が浅い設備が多くあり、法定耐用年数に達した設備についても計画的に更新しているため、類似団体と比較しても低い水準となっています。
②管路経年化率について
　当事業は平成５年から運用を開始しており、法定耐用年数の４０年に達していないため、0%となっております。
③管路更新率について
　前述した通り、法定耐用年数に達していないため更新を行っておりません。そのため0%となっております。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</si>
</sst>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43.26</c:v>
                </c:pt>
                <c:pt idx="1">
                  <c:v>46.47</c:v>
                </c:pt>
                <c:pt idx="2">
                  <c:v>49.41</c:v>
                </c:pt>
                <c:pt idx="3">
                  <c:v>52.34</c:v>
                </c:pt>
                <c:pt idx="4">
                  <c:v>55.24</c:v>
                </c:pt>
              </c:numCache>
            </c:numRef>
          </c:val>
          <c:extLst>
            <c:ext xmlns:c16="http://schemas.microsoft.com/office/drawing/2014/chart" uri="{C3380CC4-5D6E-409C-BE32-E72D297353CC}">
              <c16:uniqueId val="{00000000-36E0-41EA-8530-8DBB3F6761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36E0-41EA-8530-8DBB3F6761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A-4106-BFF0-6A1B99C857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E49A-4106-BFF0-6A1B99C857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2-4732-941B-51DE7A065F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6102-4732-941B-51DE7A065F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195.99</c:v>
                </c:pt>
                <c:pt idx="1">
                  <c:v>229.25</c:v>
                </c:pt>
                <c:pt idx="2">
                  <c:v>221.47</c:v>
                </c:pt>
                <c:pt idx="3">
                  <c:v>248.18</c:v>
                </c:pt>
                <c:pt idx="4">
                  <c:v>272.37</c:v>
                </c:pt>
              </c:numCache>
            </c:numRef>
          </c:val>
          <c:extLst>
            <c:ext xmlns:c16="http://schemas.microsoft.com/office/drawing/2014/chart" uri="{C3380CC4-5D6E-409C-BE32-E72D297353CC}">
              <c16:uniqueId val="{00000000-9DD6-46D8-87AF-885E1C7AEC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9DD6-46D8-87AF-885E1C7AEC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464.49</c:v>
                </c:pt>
                <c:pt idx="1">
                  <c:v>427.66</c:v>
                </c:pt>
                <c:pt idx="2">
                  <c:v>388.81</c:v>
                </c:pt>
                <c:pt idx="3">
                  <c:v>349.16</c:v>
                </c:pt>
                <c:pt idx="4">
                  <c:v>307.85000000000002</c:v>
                </c:pt>
              </c:numCache>
            </c:numRef>
          </c:val>
          <c:extLst>
            <c:ext xmlns:c16="http://schemas.microsoft.com/office/drawing/2014/chart" uri="{C3380CC4-5D6E-409C-BE32-E72D297353CC}">
              <c16:uniqueId val="{00000000-6747-4B5F-8068-13BC44DE5D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6747-4B5F-8068-13BC44DE5D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117.25</c:v>
                </c:pt>
                <c:pt idx="1">
                  <c:v>112.05</c:v>
                </c:pt>
                <c:pt idx="2">
                  <c:v>137.11000000000001</c:v>
                </c:pt>
                <c:pt idx="3">
                  <c:v>137.80000000000001</c:v>
                </c:pt>
                <c:pt idx="4">
                  <c:v>140.47999999999999</c:v>
                </c:pt>
              </c:numCache>
            </c:numRef>
          </c:val>
          <c:extLst>
            <c:ext xmlns:c16="http://schemas.microsoft.com/office/drawing/2014/chart" uri="{C3380CC4-5D6E-409C-BE32-E72D297353CC}">
              <c16:uniqueId val="{00000000-E6D7-47F6-BE6F-2EEC759055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E6D7-47F6-BE6F-2EEC759055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155.24</c:v>
                </c:pt>
                <c:pt idx="1">
                  <c:v>156.04</c:v>
                </c:pt>
                <c:pt idx="2">
                  <c:v>158.66</c:v>
                </c:pt>
                <c:pt idx="3">
                  <c:v>162.85</c:v>
                </c:pt>
                <c:pt idx="4">
                  <c:v>188.36</c:v>
                </c:pt>
              </c:numCache>
            </c:numRef>
          </c:val>
          <c:extLst>
            <c:ext xmlns:c16="http://schemas.microsoft.com/office/drawing/2014/chart" uri="{C3380CC4-5D6E-409C-BE32-E72D297353CC}">
              <c16:uniqueId val="{00000000-C264-4368-90D9-8892038917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C264-4368-90D9-8892038917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17.54</c:v>
                </c:pt>
                <c:pt idx="1">
                  <c:v>18.36</c:v>
                </c:pt>
                <c:pt idx="2">
                  <c:v>14.67</c:v>
                </c:pt>
                <c:pt idx="3">
                  <c:v>14.26</c:v>
                </c:pt>
                <c:pt idx="4">
                  <c:v>12.09</c:v>
                </c:pt>
              </c:numCache>
            </c:numRef>
          </c:val>
          <c:extLst>
            <c:ext xmlns:c16="http://schemas.microsoft.com/office/drawing/2014/chart" uri="{C3380CC4-5D6E-409C-BE32-E72D297353CC}">
              <c16:uniqueId val="{00000000-CEB8-4288-8728-B057388318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CEB8-4288-8728-B057388318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2B-4991-9473-5E7D437C53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712B-4991-9473-5E7D437C53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F3-49E9-A921-50C1FF1504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AAF3-49E9-A921-50C1FF1504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117.63</c:v>
                </c:pt>
                <c:pt idx="1">
                  <c:v>117.47</c:v>
                </c:pt>
                <c:pt idx="2">
                  <c:v>145.24</c:v>
                </c:pt>
                <c:pt idx="3">
                  <c:v>145.86000000000001</c:v>
                </c:pt>
                <c:pt idx="4">
                  <c:v>148.69</c:v>
                </c:pt>
              </c:numCache>
            </c:numRef>
          </c:val>
          <c:extLst>
            <c:ext xmlns:c16="http://schemas.microsoft.com/office/drawing/2014/chart" uri="{C3380CC4-5D6E-409C-BE32-E72D297353CC}">
              <c16:uniqueId val="{00000000-2C38-42EB-8D5F-C50FB9B0FC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2C38-42EB-8D5F-C50FB9B0FC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IT8" sqref="IT8:LY8"/>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徳島県　那賀町</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2440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295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64.099999999999994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2440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51" t="s">
        <v>105</v>
      </c>
      <c r="SN16" s="152"/>
      <c r="SO16" s="152"/>
      <c r="SP16" s="152"/>
      <c r="SQ16" s="152"/>
      <c r="SR16" s="152"/>
      <c r="SS16" s="152"/>
      <c r="ST16" s="152"/>
      <c r="SU16" s="152"/>
      <c r="SV16" s="152"/>
      <c r="SW16" s="152"/>
      <c r="SX16" s="152"/>
      <c r="SY16" s="152"/>
      <c r="SZ16" s="152"/>
      <c r="TA16" s="15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51"/>
      <c r="SN17" s="152"/>
      <c r="SO17" s="152"/>
      <c r="SP17" s="152"/>
      <c r="SQ17" s="152"/>
      <c r="SR17" s="152"/>
      <c r="SS17" s="152"/>
      <c r="ST17" s="152"/>
      <c r="SU17" s="152"/>
      <c r="SV17" s="152"/>
      <c r="SW17" s="152"/>
      <c r="SX17" s="152"/>
      <c r="SY17" s="152"/>
      <c r="SZ17" s="152"/>
      <c r="TA17" s="15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51"/>
      <c r="SN18" s="152"/>
      <c r="SO18" s="152"/>
      <c r="SP18" s="152"/>
      <c r="SQ18" s="152"/>
      <c r="SR18" s="152"/>
      <c r="SS18" s="152"/>
      <c r="ST18" s="152"/>
      <c r="SU18" s="152"/>
      <c r="SV18" s="152"/>
      <c r="SW18" s="152"/>
      <c r="SX18" s="152"/>
      <c r="SY18" s="152"/>
      <c r="SZ18" s="152"/>
      <c r="TA18" s="15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51"/>
      <c r="SN19" s="152"/>
      <c r="SO19" s="152"/>
      <c r="SP19" s="152"/>
      <c r="SQ19" s="152"/>
      <c r="SR19" s="152"/>
      <c r="SS19" s="152"/>
      <c r="ST19" s="152"/>
      <c r="SU19" s="152"/>
      <c r="SV19" s="152"/>
      <c r="SW19" s="152"/>
      <c r="SX19" s="152"/>
      <c r="SY19" s="152"/>
      <c r="SZ19" s="152"/>
      <c r="TA19" s="15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51"/>
      <c r="SN20" s="152"/>
      <c r="SO20" s="152"/>
      <c r="SP20" s="152"/>
      <c r="SQ20" s="152"/>
      <c r="SR20" s="152"/>
      <c r="SS20" s="152"/>
      <c r="ST20" s="152"/>
      <c r="SU20" s="152"/>
      <c r="SV20" s="152"/>
      <c r="SW20" s="152"/>
      <c r="SX20" s="152"/>
      <c r="SY20" s="152"/>
      <c r="SZ20" s="152"/>
      <c r="TA20" s="15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51"/>
      <c r="SN21" s="152"/>
      <c r="SO21" s="152"/>
      <c r="SP21" s="152"/>
      <c r="SQ21" s="152"/>
      <c r="SR21" s="152"/>
      <c r="SS21" s="152"/>
      <c r="ST21" s="152"/>
      <c r="SU21" s="152"/>
      <c r="SV21" s="152"/>
      <c r="SW21" s="152"/>
      <c r="SX21" s="152"/>
      <c r="SY21" s="152"/>
      <c r="SZ21" s="152"/>
      <c r="TA21" s="15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51"/>
      <c r="SN22" s="152"/>
      <c r="SO22" s="152"/>
      <c r="SP22" s="152"/>
      <c r="SQ22" s="152"/>
      <c r="SR22" s="152"/>
      <c r="SS22" s="152"/>
      <c r="ST22" s="152"/>
      <c r="SU22" s="152"/>
      <c r="SV22" s="152"/>
      <c r="SW22" s="152"/>
      <c r="SX22" s="152"/>
      <c r="SY22" s="152"/>
      <c r="SZ22" s="152"/>
      <c r="TA22" s="15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51"/>
      <c r="SN23" s="152"/>
      <c r="SO23" s="152"/>
      <c r="SP23" s="152"/>
      <c r="SQ23" s="152"/>
      <c r="SR23" s="152"/>
      <c r="SS23" s="152"/>
      <c r="ST23" s="152"/>
      <c r="SU23" s="152"/>
      <c r="SV23" s="152"/>
      <c r="SW23" s="152"/>
      <c r="SX23" s="152"/>
      <c r="SY23" s="152"/>
      <c r="SZ23" s="152"/>
      <c r="TA23" s="15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51"/>
      <c r="SN24" s="152"/>
      <c r="SO24" s="152"/>
      <c r="SP24" s="152"/>
      <c r="SQ24" s="152"/>
      <c r="SR24" s="152"/>
      <c r="SS24" s="152"/>
      <c r="ST24" s="152"/>
      <c r="SU24" s="152"/>
      <c r="SV24" s="152"/>
      <c r="SW24" s="152"/>
      <c r="SX24" s="152"/>
      <c r="SY24" s="152"/>
      <c r="SZ24" s="152"/>
      <c r="TA24" s="15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51"/>
      <c r="SN25" s="152"/>
      <c r="SO25" s="152"/>
      <c r="SP25" s="152"/>
      <c r="SQ25" s="152"/>
      <c r="SR25" s="152"/>
      <c r="SS25" s="152"/>
      <c r="ST25" s="152"/>
      <c r="SU25" s="152"/>
      <c r="SV25" s="152"/>
      <c r="SW25" s="152"/>
      <c r="SX25" s="152"/>
      <c r="SY25" s="152"/>
      <c r="SZ25" s="152"/>
      <c r="TA25" s="15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51"/>
      <c r="SN26" s="152"/>
      <c r="SO26" s="152"/>
      <c r="SP26" s="152"/>
      <c r="SQ26" s="152"/>
      <c r="SR26" s="152"/>
      <c r="SS26" s="152"/>
      <c r="ST26" s="152"/>
      <c r="SU26" s="152"/>
      <c r="SV26" s="152"/>
      <c r="SW26" s="152"/>
      <c r="SX26" s="152"/>
      <c r="SY26" s="152"/>
      <c r="SZ26" s="152"/>
      <c r="TA26" s="15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51"/>
      <c r="SN27" s="152"/>
      <c r="SO27" s="152"/>
      <c r="SP27" s="152"/>
      <c r="SQ27" s="152"/>
      <c r="SR27" s="152"/>
      <c r="SS27" s="152"/>
      <c r="ST27" s="152"/>
      <c r="SU27" s="152"/>
      <c r="SV27" s="152"/>
      <c r="SW27" s="152"/>
      <c r="SX27" s="152"/>
      <c r="SY27" s="152"/>
      <c r="SZ27" s="152"/>
      <c r="TA27" s="15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51"/>
      <c r="SN28" s="152"/>
      <c r="SO28" s="152"/>
      <c r="SP28" s="152"/>
      <c r="SQ28" s="152"/>
      <c r="SR28" s="152"/>
      <c r="SS28" s="152"/>
      <c r="ST28" s="152"/>
      <c r="SU28" s="152"/>
      <c r="SV28" s="152"/>
      <c r="SW28" s="152"/>
      <c r="SX28" s="152"/>
      <c r="SY28" s="152"/>
      <c r="SZ28" s="152"/>
      <c r="TA28" s="15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51"/>
      <c r="SN29" s="152"/>
      <c r="SO29" s="152"/>
      <c r="SP29" s="152"/>
      <c r="SQ29" s="152"/>
      <c r="SR29" s="152"/>
      <c r="SS29" s="152"/>
      <c r="ST29" s="152"/>
      <c r="SU29" s="152"/>
      <c r="SV29" s="152"/>
      <c r="SW29" s="152"/>
      <c r="SX29" s="152"/>
      <c r="SY29" s="152"/>
      <c r="SZ29" s="152"/>
      <c r="TA29" s="15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51"/>
      <c r="SN30" s="152"/>
      <c r="SO30" s="152"/>
      <c r="SP30" s="152"/>
      <c r="SQ30" s="152"/>
      <c r="SR30" s="152"/>
      <c r="SS30" s="152"/>
      <c r="ST30" s="152"/>
      <c r="SU30" s="152"/>
      <c r="SV30" s="152"/>
      <c r="SW30" s="152"/>
      <c r="SX30" s="152"/>
      <c r="SY30" s="152"/>
      <c r="SZ30" s="152"/>
      <c r="TA30" s="15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51"/>
      <c r="SN31" s="152"/>
      <c r="SO31" s="152"/>
      <c r="SP31" s="152"/>
      <c r="SQ31" s="152"/>
      <c r="SR31" s="152"/>
      <c r="SS31" s="152"/>
      <c r="ST31" s="152"/>
      <c r="SU31" s="152"/>
      <c r="SV31" s="152"/>
      <c r="SW31" s="152"/>
      <c r="SX31" s="152"/>
      <c r="SY31" s="152"/>
      <c r="SZ31" s="152"/>
      <c r="TA31" s="15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117.63</v>
      </c>
      <c r="Y32" s="90"/>
      <c r="Z32" s="90"/>
      <c r="AA32" s="90"/>
      <c r="AB32" s="90"/>
      <c r="AC32" s="90"/>
      <c r="AD32" s="90"/>
      <c r="AE32" s="90"/>
      <c r="AF32" s="90"/>
      <c r="AG32" s="90"/>
      <c r="AH32" s="90"/>
      <c r="AI32" s="90"/>
      <c r="AJ32" s="90"/>
      <c r="AK32" s="90"/>
      <c r="AL32" s="90"/>
      <c r="AM32" s="90"/>
      <c r="AN32" s="90"/>
      <c r="AO32" s="90"/>
      <c r="AP32" s="90"/>
      <c r="AQ32" s="91"/>
      <c r="AR32" s="89">
        <f>データ!U6</f>
        <v>117.47</v>
      </c>
      <c r="AS32" s="90"/>
      <c r="AT32" s="90"/>
      <c r="AU32" s="90"/>
      <c r="AV32" s="90"/>
      <c r="AW32" s="90"/>
      <c r="AX32" s="90"/>
      <c r="AY32" s="90"/>
      <c r="AZ32" s="90"/>
      <c r="BA32" s="90"/>
      <c r="BB32" s="90"/>
      <c r="BC32" s="90"/>
      <c r="BD32" s="90"/>
      <c r="BE32" s="90"/>
      <c r="BF32" s="90"/>
      <c r="BG32" s="90"/>
      <c r="BH32" s="90"/>
      <c r="BI32" s="90"/>
      <c r="BJ32" s="90"/>
      <c r="BK32" s="91"/>
      <c r="BL32" s="89">
        <f>データ!V6</f>
        <v>145.24</v>
      </c>
      <c r="BM32" s="90"/>
      <c r="BN32" s="90"/>
      <c r="BO32" s="90"/>
      <c r="BP32" s="90"/>
      <c r="BQ32" s="90"/>
      <c r="BR32" s="90"/>
      <c r="BS32" s="90"/>
      <c r="BT32" s="90"/>
      <c r="BU32" s="90"/>
      <c r="BV32" s="90"/>
      <c r="BW32" s="90"/>
      <c r="BX32" s="90"/>
      <c r="BY32" s="90"/>
      <c r="BZ32" s="90"/>
      <c r="CA32" s="90"/>
      <c r="CB32" s="90"/>
      <c r="CC32" s="90"/>
      <c r="CD32" s="90"/>
      <c r="CE32" s="91"/>
      <c r="CF32" s="89">
        <f>データ!W6</f>
        <v>145.86000000000001</v>
      </c>
      <c r="CG32" s="90"/>
      <c r="CH32" s="90"/>
      <c r="CI32" s="90"/>
      <c r="CJ32" s="90"/>
      <c r="CK32" s="90"/>
      <c r="CL32" s="90"/>
      <c r="CM32" s="90"/>
      <c r="CN32" s="90"/>
      <c r="CO32" s="90"/>
      <c r="CP32" s="90"/>
      <c r="CQ32" s="90"/>
      <c r="CR32" s="90"/>
      <c r="CS32" s="90"/>
      <c r="CT32" s="90"/>
      <c r="CU32" s="90"/>
      <c r="CV32" s="90"/>
      <c r="CW32" s="90"/>
      <c r="CX32" s="90"/>
      <c r="CY32" s="91"/>
      <c r="CZ32" s="89">
        <f>データ!X6</f>
        <v>148.69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195.99</v>
      </c>
      <c r="JM32" s="90"/>
      <c r="JN32" s="90"/>
      <c r="JO32" s="90"/>
      <c r="JP32" s="90"/>
      <c r="JQ32" s="90"/>
      <c r="JR32" s="90"/>
      <c r="JS32" s="90"/>
      <c r="JT32" s="90"/>
      <c r="JU32" s="90"/>
      <c r="JV32" s="90"/>
      <c r="JW32" s="90"/>
      <c r="JX32" s="90"/>
      <c r="JY32" s="90"/>
      <c r="JZ32" s="90"/>
      <c r="KA32" s="90"/>
      <c r="KB32" s="90"/>
      <c r="KC32" s="90"/>
      <c r="KD32" s="90"/>
      <c r="KE32" s="91"/>
      <c r="KF32" s="89">
        <f>データ!AQ6</f>
        <v>229.25</v>
      </c>
      <c r="KG32" s="90"/>
      <c r="KH32" s="90"/>
      <c r="KI32" s="90"/>
      <c r="KJ32" s="90"/>
      <c r="KK32" s="90"/>
      <c r="KL32" s="90"/>
      <c r="KM32" s="90"/>
      <c r="KN32" s="90"/>
      <c r="KO32" s="90"/>
      <c r="KP32" s="90"/>
      <c r="KQ32" s="90"/>
      <c r="KR32" s="90"/>
      <c r="KS32" s="90"/>
      <c r="KT32" s="90"/>
      <c r="KU32" s="90"/>
      <c r="KV32" s="90"/>
      <c r="KW32" s="90"/>
      <c r="KX32" s="90"/>
      <c r="KY32" s="91"/>
      <c r="KZ32" s="89">
        <f>データ!AR6</f>
        <v>221.47</v>
      </c>
      <c r="LA32" s="90"/>
      <c r="LB32" s="90"/>
      <c r="LC32" s="90"/>
      <c r="LD32" s="90"/>
      <c r="LE32" s="90"/>
      <c r="LF32" s="90"/>
      <c r="LG32" s="90"/>
      <c r="LH32" s="90"/>
      <c r="LI32" s="90"/>
      <c r="LJ32" s="90"/>
      <c r="LK32" s="90"/>
      <c r="LL32" s="90"/>
      <c r="LM32" s="90"/>
      <c r="LN32" s="90"/>
      <c r="LO32" s="90"/>
      <c r="LP32" s="90"/>
      <c r="LQ32" s="90"/>
      <c r="LR32" s="90"/>
      <c r="LS32" s="91"/>
      <c r="LT32" s="89">
        <f>データ!AS6</f>
        <v>248.18</v>
      </c>
      <c r="LU32" s="90"/>
      <c r="LV32" s="90"/>
      <c r="LW32" s="90"/>
      <c r="LX32" s="90"/>
      <c r="LY32" s="90"/>
      <c r="LZ32" s="90"/>
      <c r="MA32" s="90"/>
      <c r="MB32" s="90"/>
      <c r="MC32" s="90"/>
      <c r="MD32" s="90"/>
      <c r="ME32" s="90"/>
      <c r="MF32" s="90"/>
      <c r="MG32" s="90"/>
      <c r="MH32" s="90"/>
      <c r="MI32" s="90"/>
      <c r="MJ32" s="90"/>
      <c r="MK32" s="90"/>
      <c r="ML32" s="90"/>
      <c r="MM32" s="91"/>
      <c r="MN32" s="89">
        <f>データ!AT6</f>
        <v>272.37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464.49</v>
      </c>
      <c r="OG32" s="90"/>
      <c r="OH32" s="90"/>
      <c r="OI32" s="90"/>
      <c r="OJ32" s="90"/>
      <c r="OK32" s="90"/>
      <c r="OL32" s="90"/>
      <c r="OM32" s="90"/>
      <c r="ON32" s="90"/>
      <c r="OO32" s="90"/>
      <c r="OP32" s="90"/>
      <c r="OQ32" s="90"/>
      <c r="OR32" s="90"/>
      <c r="OS32" s="90"/>
      <c r="OT32" s="90"/>
      <c r="OU32" s="90"/>
      <c r="OV32" s="90"/>
      <c r="OW32" s="90"/>
      <c r="OX32" s="90"/>
      <c r="OY32" s="91"/>
      <c r="OZ32" s="89">
        <f>データ!BB6</f>
        <v>427.66</v>
      </c>
      <c r="PA32" s="90"/>
      <c r="PB32" s="90"/>
      <c r="PC32" s="90"/>
      <c r="PD32" s="90"/>
      <c r="PE32" s="90"/>
      <c r="PF32" s="90"/>
      <c r="PG32" s="90"/>
      <c r="PH32" s="90"/>
      <c r="PI32" s="90"/>
      <c r="PJ32" s="90"/>
      <c r="PK32" s="90"/>
      <c r="PL32" s="90"/>
      <c r="PM32" s="90"/>
      <c r="PN32" s="90"/>
      <c r="PO32" s="90"/>
      <c r="PP32" s="90"/>
      <c r="PQ32" s="90"/>
      <c r="PR32" s="90"/>
      <c r="PS32" s="91"/>
      <c r="PT32" s="89">
        <f>データ!BC6</f>
        <v>388.81</v>
      </c>
      <c r="PU32" s="90"/>
      <c r="PV32" s="90"/>
      <c r="PW32" s="90"/>
      <c r="PX32" s="90"/>
      <c r="PY32" s="90"/>
      <c r="PZ32" s="90"/>
      <c r="QA32" s="90"/>
      <c r="QB32" s="90"/>
      <c r="QC32" s="90"/>
      <c r="QD32" s="90"/>
      <c r="QE32" s="90"/>
      <c r="QF32" s="90"/>
      <c r="QG32" s="90"/>
      <c r="QH32" s="90"/>
      <c r="QI32" s="90"/>
      <c r="QJ32" s="90"/>
      <c r="QK32" s="90"/>
      <c r="QL32" s="90"/>
      <c r="QM32" s="91"/>
      <c r="QN32" s="89">
        <f>データ!BD6</f>
        <v>349.16</v>
      </c>
      <c r="QO32" s="90"/>
      <c r="QP32" s="90"/>
      <c r="QQ32" s="90"/>
      <c r="QR32" s="90"/>
      <c r="QS32" s="90"/>
      <c r="QT32" s="90"/>
      <c r="QU32" s="90"/>
      <c r="QV32" s="90"/>
      <c r="QW32" s="90"/>
      <c r="QX32" s="90"/>
      <c r="QY32" s="90"/>
      <c r="QZ32" s="90"/>
      <c r="RA32" s="90"/>
      <c r="RB32" s="90"/>
      <c r="RC32" s="90"/>
      <c r="RD32" s="90"/>
      <c r="RE32" s="90"/>
      <c r="RF32" s="90"/>
      <c r="RG32" s="91"/>
      <c r="RH32" s="89">
        <f>データ!BE6</f>
        <v>307.85000000000002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51"/>
      <c r="SN32" s="152"/>
      <c r="SO32" s="152"/>
      <c r="SP32" s="152"/>
      <c r="SQ32" s="152"/>
      <c r="SR32" s="152"/>
      <c r="SS32" s="152"/>
      <c r="ST32" s="152"/>
      <c r="SU32" s="152"/>
      <c r="SV32" s="152"/>
      <c r="SW32" s="152"/>
      <c r="SX32" s="152"/>
      <c r="SY32" s="152"/>
      <c r="SZ32" s="152"/>
      <c r="TA32" s="15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51"/>
      <c r="SN33" s="152"/>
      <c r="SO33" s="152"/>
      <c r="SP33" s="152"/>
      <c r="SQ33" s="152"/>
      <c r="SR33" s="152"/>
      <c r="SS33" s="152"/>
      <c r="ST33" s="152"/>
      <c r="SU33" s="152"/>
      <c r="SV33" s="152"/>
      <c r="SW33" s="152"/>
      <c r="SX33" s="152"/>
      <c r="SY33" s="152"/>
      <c r="SZ33" s="152"/>
      <c r="TA33" s="15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51"/>
      <c r="SN34" s="152"/>
      <c r="SO34" s="152"/>
      <c r="SP34" s="152"/>
      <c r="SQ34" s="152"/>
      <c r="SR34" s="152"/>
      <c r="SS34" s="152"/>
      <c r="ST34" s="152"/>
      <c r="SU34" s="152"/>
      <c r="SV34" s="152"/>
      <c r="SW34" s="152"/>
      <c r="SX34" s="152"/>
      <c r="SY34" s="152"/>
      <c r="SZ34" s="152"/>
      <c r="TA34" s="15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51"/>
      <c r="SN35" s="152"/>
      <c r="SO35" s="152"/>
      <c r="SP35" s="152"/>
      <c r="SQ35" s="152"/>
      <c r="SR35" s="152"/>
      <c r="SS35" s="152"/>
      <c r="ST35" s="152"/>
      <c r="SU35" s="152"/>
      <c r="SV35" s="152"/>
      <c r="SW35" s="152"/>
      <c r="SX35" s="152"/>
      <c r="SY35" s="152"/>
      <c r="SZ35" s="152"/>
      <c r="TA35" s="15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51"/>
      <c r="SN36" s="152"/>
      <c r="SO36" s="152"/>
      <c r="SP36" s="152"/>
      <c r="SQ36" s="152"/>
      <c r="SR36" s="152"/>
      <c r="SS36" s="152"/>
      <c r="ST36" s="152"/>
      <c r="SU36" s="152"/>
      <c r="SV36" s="152"/>
      <c r="SW36" s="152"/>
      <c r="SX36" s="152"/>
      <c r="SY36" s="152"/>
      <c r="SZ36" s="152"/>
      <c r="TA36" s="15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51"/>
      <c r="SN37" s="152"/>
      <c r="SO37" s="152"/>
      <c r="SP37" s="152"/>
      <c r="SQ37" s="152"/>
      <c r="SR37" s="152"/>
      <c r="SS37" s="152"/>
      <c r="ST37" s="152"/>
      <c r="SU37" s="152"/>
      <c r="SV37" s="152"/>
      <c r="SW37" s="152"/>
      <c r="SX37" s="152"/>
      <c r="SY37" s="152"/>
      <c r="SZ37" s="152"/>
      <c r="TA37" s="15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51"/>
      <c r="SN38" s="152"/>
      <c r="SO38" s="152"/>
      <c r="SP38" s="152"/>
      <c r="SQ38" s="152"/>
      <c r="SR38" s="152"/>
      <c r="SS38" s="152"/>
      <c r="ST38" s="152"/>
      <c r="SU38" s="152"/>
      <c r="SV38" s="152"/>
      <c r="SW38" s="152"/>
      <c r="SX38" s="152"/>
      <c r="SY38" s="152"/>
      <c r="SZ38" s="152"/>
      <c r="TA38" s="15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51"/>
      <c r="SN39" s="152"/>
      <c r="SO39" s="152"/>
      <c r="SP39" s="152"/>
      <c r="SQ39" s="152"/>
      <c r="SR39" s="152"/>
      <c r="SS39" s="152"/>
      <c r="ST39" s="152"/>
      <c r="SU39" s="152"/>
      <c r="SV39" s="152"/>
      <c r="SW39" s="152"/>
      <c r="SX39" s="152"/>
      <c r="SY39" s="152"/>
      <c r="SZ39" s="152"/>
      <c r="TA39" s="15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51"/>
      <c r="SN40" s="152"/>
      <c r="SO40" s="152"/>
      <c r="SP40" s="152"/>
      <c r="SQ40" s="152"/>
      <c r="SR40" s="152"/>
      <c r="SS40" s="152"/>
      <c r="ST40" s="152"/>
      <c r="SU40" s="152"/>
      <c r="SV40" s="152"/>
      <c r="SW40" s="152"/>
      <c r="SX40" s="152"/>
      <c r="SY40" s="152"/>
      <c r="SZ40" s="152"/>
      <c r="TA40" s="15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51"/>
      <c r="SN41" s="152"/>
      <c r="SO41" s="152"/>
      <c r="SP41" s="152"/>
      <c r="SQ41" s="152"/>
      <c r="SR41" s="152"/>
      <c r="SS41" s="152"/>
      <c r="ST41" s="152"/>
      <c r="SU41" s="152"/>
      <c r="SV41" s="152"/>
      <c r="SW41" s="152"/>
      <c r="SX41" s="152"/>
      <c r="SY41" s="152"/>
      <c r="SZ41" s="152"/>
      <c r="TA41" s="15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51"/>
      <c r="SN42" s="152"/>
      <c r="SO42" s="152"/>
      <c r="SP42" s="152"/>
      <c r="SQ42" s="152"/>
      <c r="SR42" s="152"/>
      <c r="SS42" s="152"/>
      <c r="ST42" s="152"/>
      <c r="SU42" s="152"/>
      <c r="SV42" s="152"/>
      <c r="SW42" s="152"/>
      <c r="SX42" s="152"/>
      <c r="SY42" s="152"/>
      <c r="SZ42" s="152"/>
      <c r="TA42" s="15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51"/>
      <c r="SN43" s="152"/>
      <c r="SO43" s="152"/>
      <c r="SP43" s="152"/>
      <c r="SQ43" s="152"/>
      <c r="SR43" s="152"/>
      <c r="SS43" s="152"/>
      <c r="ST43" s="152"/>
      <c r="SU43" s="152"/>
      <c r="SV43" s="152"/>
      <c r="SW43" s="152"/>
      <c r="SX43" s="152"/>
      <c r="SY43" s="152"/>
      <c r="SZ43" s="152"/>
      <c r="TA43" s="15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51"/>
      <c r="SN44" s="152"/>
      <c r="SO44" s="152"/>
      <c r="SP44" s="152"/>
      <c r="SQ44" s="152"/>
      <c r="SR44" s="152"/>
      <c r="SS44" s="152"/>
      <c r="ST44" s="152"/>
      <c r="SU44" s="152"/>
      <c r="SV44" s="152"/>
      <c r="SW44" s="152"/>
      <c r="SX44" s="152"/>
      <c r="SY44" s="152"/>
      <c r="SZ44" s="152"/>
      <c r="TA44" s="153"/>
    </row>
    <row r="45" spans="1:521" ht="13.2"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54"/>
      <c r="SN45" s="155"/>
      <c r="SO45" s="155"/>
      <c r="SP45" s="155"/>
      <c r="SQ45" s="155"/>
      <c r="SR45" s="155"/>
      <c r="SS45" s="155"/>
      <c r="ST45" s="155"/>
      <c r="SU45" s="155"/>
      <c r="SV45" s="155"/>
      <c r="SW45" s="155"/>
      <c r="SX45" s="155"/>
      <c r="SY45" s="155"/>
      <c r="SZ45" s="155"/>
      <c r="TA45" s="15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117.25</v>
      </c>
      <c r="Y55" s="90"/>
      <c r="Z55" s="90"/>
      <c r="AA55" s="90"/>
      <c r="AB55" s="90"/>
      <c r="AC55" s="90"/>
      <c r="AD55" s="90"/>
      <c r="AE55" s="90"/>
      <c r="AF55" s="90"/>
      <c r="AG55" s="90"/>
      <c r="AH55" s="90"/>
      <c r="AI55" s="90"/>
      <c r="AJ55" s="90"/>
      <c r="AK55" s="90"/>
      <c r="AL55" s="90"/>
      <c r="AM55" s="90"/>
      <c r="AN55" s="90"/>
      <c r="AO55" s="90"/>
      <c r="AP55" s="90"/>
      <c r="AQ55" s="91"/>
      <c r="AR55" s="89">
        <f>データ!BM6</f>
        <v>112.05</v>
      </c>
      <c r="AS55" s="90"/>
      <c r="AT55" s="90"/>
      <c r="AU55" s="90"/>
      <c r="AV55" s="90"/>
      <c r="AW55" s="90"/>
      <c r="AX55" s="90"/>
      <c r="AY55" s="90"/>
      <c r="AZ55" s="90"/>
      <c r="BA55" s="90"/>
      <c r="BB55" s="90"/>
      <c r="BC55" s="90"/>
      <c r="BD55" s="90"/>
      <c r="BE55" s="90"/>
      <c r="BF55" s="90"/>
      <c r="BG55" s="90"/>
      <c r="BH55" s="90"/>
      <c r="BI55" s="90"/>
      <c r="BJ55" s="90"/>
      <c r="BK55" s="91"/>
      <c r="BL55" s="89">
        <f>データ!BN6</f>
        <v>137.11000000000001</v>
      </c>
      <c r="BM55" s="90"/>
      <c r="BN55" s="90"/>
      <c r="BO55" s="90"/>
      <c r="BP55" s="90"/>
      <c r="BQ55" s="90"/>
      <c r="BR55" s="90"/>
      <c r="BS55" s="90"/>
      <c r="BT55" s="90"/>
      <c r="BU55" s="90"/>
      <c r="BV55" s="90"/>
      <c r="BW55" s="90"/>
      <c r="BX55" s="90"/>
      <c r="BY55" s="90"/>
      <c r="BZ55" s="90"/>
      <c r="CA55" s="90"/>
      <c r="CB55" s="90"/>
      <c r="CC55" s="90"/>
      <c r="CD55" s="90"/>
      <c r="CE55" s="91"/>
      <c r="CF55" s="89">
        <f>データ!BO6</f>
        <v>137.80000000000001</v>
      </c>
      <c r="CG55" s="90"/>
      <c r="CH55" s="90"/>
      <c r="CI55" s="90"/>
      <c r="CJ55" s="90"/>
      <c r="CK55" s="90"/>
      <c r="CL55" s="90"/>
      <c r="CM55" s="90"/>
      <c r="CN55" s="90"/>
      <c r="CO55" s="90"/>
      <c r="CP55" s="90"/>
      <c r="CQ55" s="90"/>
      <c r="CR55" s="90"/>
      <c r="CS55" s="90"/>
      <c r="CT55" s="90"/>
      <c r="CU55" s="90"/>
      <c r="CV55" s="90"/>
      <c r="CW55" s="90"/>
      <c r="CX55" s="90"/>
      <c r="CY55" s="91"/>
      <c r="CZ55" s="89">
        <f>データ!BP6</f>
        <v>140.47999999999999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155.24</v>
      </c>
      <c r="ES55" s="90"/>
      <c r="ET55" s="90"/>
      <c r="EU55" s="90"/>
      <c r="EV55" s="90"/>
      <c r="EW55" s="90"/>
      <c r="EX55" s="90"/>
      <c r="EY55" s="90"/>
      <c r="EZ55" s="90"/>
      <c r="FA55" s="90"/>
      <c r="FB55" s="90"/>
      <c r="FC55" s="90"/>
      <c r="FD55" s="90"/>
      <c r="FE55" s="90"/>
      <c r="FF55" s="90"/>
      <c r="FG55" s="90"/>
      <c r="FH55" s="90"/>
      <c r="FI55" s="90"/>
      <c r="FJ55" s="90"/>
      <c r="FK55" s="91"/>
      <c r="FL55" s="89">
        <f>データ!BX6</f>
        <v>156.04</v>
      </c>
      <c r="FM55" s="90"/>
      <c r="FN55" s="90"/>
      <c r="FO55" s="90"/>
      <c r="FP55" s="90"/>
      <c r="FQ55" s="90"/>
      <c r="FR55" s="90"/>
      <c r="FS55" s="90"/>
      <c r="FT55" s="90"/>
      <c r="FU55" s="90"/>
      <c r="FV55" s="90"/>
      <c r="FW55" s="90"/>
      <c r="FX55" s="90"/>
      <c r="FY55" s="90"/>
      <c r="FZ55" s="90"/>
      <c r="GA55" s="90"/>
      <c r="GB55" s="90"/>
      <c r="GC55" s="90"/>
      <c r="GD55" s="90"/>
      <c r="GE55" s="91"/>
      <c r="GF55" s="89">
        <f>データ!BY6</f>
        <v>158.66</v>
      </c>
      <c r="GG55" s="90"/>
      <c r="GH55" s="90"/>
      <c r="GI55" s="90"/>
      <c r="GJ55" s="90"/>
      <c r="GK55" s="90"/>
      <c r="GL55" s="90"/>
      <c r="GM55" s="90"/>
      <c r="GN55" s="90"/>
      <c r="GO55" s="90"/>
      <c r="GP55" s="90"/>
      <c r="GQ55" s="90"/>
      <c r="GR55" s="90"/>
      <c r="GS55" s="90"/>
      <c r="GT55" s="90"/>
      <c r="GU55" s="90"/>
      <c r="GV55" s="90"/>
      <c r="GW55" s="90"/>
      <c r="GX55" s="90"/>
      <c r="GY55" s="91"/>
      <c r="GZ55" s="89">
        <f>データ!BZ6</f>
        <v>162.85</v>
      </c>
      <c r="HA55" s="90"/>
      <c r="HB55" s="90"/>
      <c r="HC55" s="90"/>
      <c r="HD55" s="90"/>
      <c r="HE55" s="90"/>
      <c r="HF55" s="90"/>
      <c r="HG55" s="90"/>
      <c r="HH55" s="90"/>
      <c r="HI55" s="90"/>
      <c r="HJ55" s="90"/>
      <c r="HK55" s="90"/>
      <c r="HL55" s="90"/>
      <c r="HM55" s="90"/>
      <c r="HN55" s="90"/>
      <c r="HO55" s="90"/>
      <c r="HP55" s="90"/>
      <c r="HQ55" s="90"/>
      <c r="HR55" s="90"/>
      <c r="HS55" s="91"/>
      <c r="HT55" s="89">
        <f>データ!CA6</f>
        <v>188.36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17.54</v>
      </c>
      <c r="JM55" s="90"/>
      <c r="JN55" s="90"/>
      <c r="JO55" s="90"/>
      <c r="JP55" s="90"/>
      <c r="JQ55" s="90"/>
      <c r="JR55" s="90"/>
      <c r="JS55" s="90"/>
      <c r="JT55" s="90"/>
      <c r="JU55" s="90"/>
      <c r="JV55" s="90"/>
      <c r="JW55" s="90"/>
      <c r="JX55" s="90"/>
      <c r="JY55" s="90"/>
      <c r="JZ55" s="90"/>
      <c r="KA55" s="90"/>
      <c r="KB55" s="90"/>
      <c r="KC55" s="90"/>
      <c r="KD55" s="90"/>
      <c r="KE55" s="91"/>
      <c r="KF55" s="89">
        <f>データ!CI6</f>
        <v>18.36</v>
      </c>
      <c r="KG55" s="90"/>
      <c r="KH55" s="90"/>
      <c r="KI55" s="90"/>
      <c r="KJ55" s="90"/>
      <c r="KK55" s="90"/>
      <c r="KL55" s="90"/>
      <c r="KM55" s="90"/>
      <c r="KN55" s="90"/>
      <c r="KO55" s="90"/>
      <c r="KP55" s="90"/>
      <c r="KQ55" s="90"/>
      <c r="KR55" s="90"/>
      <c r="KS55" s="90"/>
      <c r="KT55" s="90"/>
      <c r="KU55" s="90"/>
      <c r="KV55" s="90"/>
      <c r="KW55" s="90"/>
      <c r="KX55" s="90"/>
      <c r="KY55" s="91"/>
      <c r="KZ55" s="89">
        <f>データ!CJ6</f>
        <v>14.67</v>
      </c>
      <c r="LA55" s="90"/>
      <c r="LB55" s="90"/>
      <c r="LC55" s="90"/>
      <c r="LD55" s="90"/>
      <c r="LE55" s="90"/>
      <c r="LF55" s="90"/>
      <c r="LG55" s="90"/>
      <c r="LH55" s="90"/>
      <c r="LI55" s="90"/>
      <c r="LJ55" s="90"/>
      <c r="LK55" s="90"/>
      <c r="LL55" s="90"/>
      <c r="LM55" s="90"/>
      <c r="LN55" s="90"/>
      <c r="LO55" s="90"/>
      <c r="LP55" s="90"/>
      <c r="LQ55" s="90"/>
      <c r="LR55" s="90"/>
      <c r="LS55" s="91"/>
      <c r="LT55" s="89">
        <f>データ!CK6</f>
        <v>14.26</v>
      </c>
      <c r="LU55" s="90"/>
      <c r="LV55" s="90"/>
      <c r="LW55" s="90"/>
      <c r="LX55" s="90"/>
      <c r="LY55" s="90"/>
      <c r="LZ55" s="90"/>
      <c r="MA55" s="90"/>
      <c r="MB55" s="90"/>
      <c r="MC55" s="90"/>
      <c r="MD55" s="90"/>
      <c r="ME55" s="90"/>
      <c r="MF55" s="90"/>
      <c r="MG55" s="90"/>
      <c r="MH55" s="90"/>
      <c r="MI55" s="90"/>
      <c r="MJ55" s="90"/>
      <c r="MK55" s="90"/>
      <c r="ML55" s="90"/>
      <c r="MM55" s="91"/>
      <c r="MN55" s="89">
        <f>データ!CL6</f>
        <v>12.09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100</v>
      </c>
      <c r="OG55" s="90"/>
      <c r="OH55" s="90"/>
      <c r="OI55" s="90"/>
      <c r="OJ55" s="90"/>
      <c r="OK55" s="90"/>
      <c r="OL55" s="90"/>
      <c r="OM55" s="90"/>
      <c r="ON55" s="90"/>
      <c r="OO55" s="90"/>
      <c r="OP55" s="90"/>
      <c r="OQ55" s="90"/>
      <c r="OR55" s="90"/>
      <c r="OS55" s="90"/>
      <c r="OT55" s="90"/>
      <c r="OU55" s="90"/>
      <c r="OV55" s="90"/>
      <c r="OW55" s="90"/>
      <c r="OX55" s="90"/>
      <c r="OY55" s="91"/>
      <c r="OZ55" s="89">
        <f>データ!CT6</f>
        <v>100</v>
      </c>
      <c r="PA55" s="90"/>
      <c r="PB55" s="90"/>
      <c r="PC55" s="90"/>
      <c r="PD55" s="90"/>
      <c r="PE55" s="90"/>
      <c r="PF55" s="90"/>
      <c r="PG55" s="90"/>
      <c r="PH55" s="90"/>
      <c r="PI55" s="90"/>
      <c r="PJ55" s="90"/>
      <c r="PK55" s="90"/>
      <c r="PL55" s="90"/>
      <c r="PM55" s="90"/>
      <c r="PN55" s="90"/>
      <c r="PO55" s="90"/>
      <c r="PP55" s="90"/>
      <c r="PQ55" s="90"/>
      <c r="PR55" s="90"/>
      <c r="PS55" s="91"/>
      <c r="PT55" s="89">
        <f>データ!CU6</f>
        <v>100</v>
      </c>
      <c r="PU55" s="90"/>
      <c r="PV55" s="90"/>
      <c r="PW55" s="90"/>
      <c r="PX55" s="90"/>
      <c r="PY55" s="90"/>
      <c r="PZ55" s="90"/>
      <c r="QA55" s="90"/>
      <c r="QB55" s="90"/>
      <c r="QC55" s="90"/>
      <c r="QD55" s="90"/>
      <c r="QE55" s="90"/>
      <c r="QF55" s="90"/>
      <c r="QG55" s="90"/>
      <c r="QH55" s="90"/>
      <c r="QI55" s="90"/>
      <c r="QJ55" s="90"/>
      <c r="QK55" s="90"/>
      <c r="QL55" s="90"/>
      <c r="QM55" s="91"/>
      <c r="QN55" s="89">
        <f>データ!CV6</f>
        <v>100</v>
      </c>
      <c r="QO55" s="90"/>
      <c r="QP55" s="90"/>
      <c r="QQ55" s="90"/>
      <c r="QR55" s="90"/>
      <c r="QS55" s="90"/>
      <c r="QT55" s="90"/>
      <c r="QU55" s="90"/>
      <c r="QV55" s="90"/>
      <c r="QW55" s="90"/>
      <c r="QX55" s="90"/>
      <c r="QY55" s="90"/>
      <c r="QZ55" s="90"/>
      <c r="RA55" s="90"/>
      <c r="RB55" s="90"/>
      <c r="RC55" s="90"/>
      <c r="RD55" s="90"/>
      <c r="RE55" s="90"/>
      <c r="RF55" s="90"/>
      <c r="RG55" s="91"/>
      <c r="RH55" s="89">
        <f>データ!CW6</f>
        <v>100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43.26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46.47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49.41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52.34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55.24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AYI2ptzEw2mLaTYLz4w9y2vldhdgaNLCG2G+mhQeeI5XNG9g2ybtElcf294LgbOrdfGRCbiiYzu18ICEoUP6A==" saltValue="Z8lr/Ucu1wr8EODlcJEI6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117.63</v>
      </c>
      <c r="U6" s="35">
        <f>U7</f>
        <v>117.47</v>
      </c>
      <c r="V6" s="35">
        <f>V7</f>
        <v>145.24</v>
      </c>
      <c r="W6" s="35">
        <f>W7</f>
        <v>145.86000000000001</v>
      </c>
      <c r="X6" s="35">
        <f t="shared" si="3"/>
        <v>148.69</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195.99</v>
      </c>
      <c r="AQ6" s="35">
        <f>AQ7</f>
        <v>229.25</v>
      </c>
      <c r="AR6" s="35">
        <f>AR7</f>
        <v>221.47</v>
      </c>
      <c r="AS6" s="35">
        <f>AS7</f>
        <v>248.18</v>
      </c>
      <c r="AT6" s="35">
        <f t="shared" si="3"/>
        <v>272.37</v>
      </c>
      <c r="AU6" s="35">
        <f t="shared" si="3"/>
        <v>732.52</v>
      </c>
      <c r="AV6" s="35">
        <f t="shared" si="3"/>
        <v>819.73</v>
      </c>
      <c r="AW6" s="35">
        <f t="shared" si="3"/>
        <v>834.05</v>
      </c>
      <c r="AX6" s="35">
        <f t="shared" si="3"/>
        <v>1011.55</v>
      </c>
      <c r="AY6" s="35">
        <f t="shared" si="3"/>
        <v>913.57</v>
      </c>
      <c r="AZ6" s="33" t="str">
        <f>IF(AZ7="-","【-】","【"&amp;SUBSTITUTE(TEXT(AZ7,"#,##0.00"),"-","△")&amp;"】")</f>
        <v>【494.95】</v>
      </c>
      <c r="BA6" s="35">
        <f t="shared" si="3"/>
        <v>464.49</v>
      </c>
      <c r="BB6" s="35">
        <f>BB7</f>
        <v>427.66</v>
      </c>
      <c r="BC6" s="35">
        <f>BC7</f>
        <v>388.81</v>
      </c>
      <c r="BD6" s="35">
        <f>BD7</f>
        <v>349.16</v>
      </c>
      <c r="BE6" s="35">
        <f t="shared" si="3"/>
        <v>307.85000000000002</v>
      </c>
      <c r="BF6" s="35">
        <f t="shared" si="3"/>
        <v>498.01</v>
      </c>
      <c r="BG6" s="35">
        <f t="shared" si="3"/>
        <v>490.39</v>
      </c>
      <c r="BH6" s="35">
        <f t="shared" si="3"/>
        <v>475.44</v>
      </c>
      <c r="BI6" s="35">
        <f t="shared" si="3"/>
        <v>413.6</v>
      </c>
      <c r="BJ6" s="35">
        <f t="shared" si="3"/>
        <v>398.17</v>
      </c>
      <c r="BK6" s="33" t="str">
        <f>IF(BK7="-","【-】","【"&amp;SUBSTITUTE(TEXT(BK7,"#,##0.00"),"-","△")&amp;"】")</f>
        <v>【229.84】</v>
      </c>
      <c r="BL6" s="35">
        <f t="shared" si="3"/>
        <v>117.25</v>
      </c>
      <c r="BM6" s="35">
        <f>BM7</f>
        <v>112.05</v>
      </c>
      <c r="BN6" s="35">
        <f>BN7</f>
        <v>137.11000000000001</v>
      </c>
      <c r="BO6" s="35">
        <f>BO7</f>
        <v>137.80000000000001</v>
      </c>
      <c r="BP6" s="35">
        <f t="shared" si="3"/>
        <v>140.47999999999999</v>
      </c>
      <c r="BQ6" s="35">
        <f t="shared" si="3"/>
        <v>90.22</v>
      </c>
      <c r="BR6" s="35">
        <f t="shared" si="3"/>
        <v>90.8</v>
      </c>
      <c r="BS6" s="35">
        <f t="shared" si="3"/>
        <v>93.49</v>
      </c>
      <c r="BT6" s="35">
        <f t="shared" si="3"/>
        <v>94.77</v>
      </c>
      <c r="BU6" s="35">
        <f t="shared" si="3"/>
        <v>89.59</v>
      </c>
      <c r="BV6" s="33" t="str">
        <f>IF(BV7="-","【-】","【"&amp;SUBSTITUTE(TEXT(BV7,"#,##0.00"),"-","△")&amp;"】")</f>
        <v>【110.13】</v>
      </c>
      <c r="BW6" s="35">
        <f t="shared" si="3"/>
        <v>155.24</v>
      </c>
      <c r="BX6" s="35">
        <f>BX7</f>
        <v>156.04</v>
      </c>
      <c r="BY6" s="35">
        <f>BY7</f>
        <v>158.66</v>
      </c>
      <c r="BZ6" s="35">
        <f>BZ7</f>
        <v>162.85</v>
      </c>
      <c r="CA6" s="35">
        <f t="shared" si="3"/>
        <v>188.36</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17.54</v>
      </c>
      <c r="CI6" s="35">
        <f>CI7</f>
        <v>18.36</v>
      </c>
      <c r="CJ6" s="35">
        <f>CJ7</f>
        <v>14.67</v>
      </c>
      <c r="CK6" s="35">
        <f>CK7</f>
        <v>14.26</v>
      </c>
      <c r="CL6" s="35">
        <f t="shared" si="5"/>
        <v>12.09</v>
      </c>
      <c r="CM6" s="35">
        <f t="shared" si="5"/>
        <v>34.92</v>
      </c>
      <c r="CN6" s="35">
        <f t="shared" si="5"/>
        <v>34.19</v>
      </c>
      <c r="CO6" s="35">
        <f t="shared" si="5"/>
        <v>36.65</v>
      </c>
      <c r="CP6" s="35">
        <f t="shared" si="5"/>
        <v>33.29</v>
      </c>
      <c r="CQ6" s="35">
        <f t="shared" si="5"/>
        <v>31.77</v>
      </c>
      <c r="CR6" s="33" t="str">
        <f>IF(CR7="-","【-】","【"&amp;SUBSTITUTE(TEXT(CR7,"#,##0.00"),"-","△")&amp;"】")</f>
        <v>【52.61】</v>
      </c>
      <c r="CS6" s="35">
        <f t="shared" ref="CS6:DB6" si="6">CS7</f>
        <v>100</v>
      </c>
      <c r="CT6" s="35">
        <f>CT7</f>
        <v>100</v>
      </c>
      <c r="CU6" s="35">
        <f>CU7</f>
        <v>100</v>
      </c>
      <c r="CV6" s="35">
        <f>CV7</f>
        <v>100</v>
      </c>
      <c r="CW6" s="35">
        <f t="shared" si="6"/>
        <v>100</v>
      </c>
      <c r="CX6" s="35">
        <f t="shared" si="6"/>
        <v>50.9</v>
      </c>
      <c r="CY6" s="35">
        <f t="shared" si="6"/>
        <v>49.05</v>
      </c>
      <c r="CZ6" s="35">
        <f t="shared" si="6"/>
        <v>50.94</v>
      </c>
      <c r="DA6" s="35">
        <f t="shared" si="6"/>
        <v>49.76</v>
      </c>
      <c r="DB6" s="35">
        <f t="shared" si="6"/>
        <v>49.18</v>
      </c>
      <c r="DC6" s="33" t="str">
        <f>IF(DC7="-","【-】","【"&amp;SUBSTITUTE(TEXT(DC7,"#,##0.00"),"-","△")&amp;"】")</f>
        <v>【77.52】</v>
      </c>
      <c r="DD6" s="35">
        <f t="shared" ref="DD6:DM6" si="7">DD7</f>
        <v>43.26</v>
      </c>
      <c r="DE6" s="35">
        <f>DE7</f>
        <v>46.47</v>
      </c>
      <c r="DF6" s="35">
        <f>DF7</f>
        <v>49.41</v>
      </c>
      <c r="DG6" s="35">
        <f>DG7</f>
        <v>52.34</v>
      </c>
      <c r="DH6" s="35">
        <f t="shared" si="7"/>
        <v>55.24</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2440</v>
      </c>
      <c r="L7" s="37" t="s">
        <v>96</v>
      </c>
      <c r="M7" s="38">
        <v>1</v>
      </c>
      <c r="N7" s="38">
        <v>295</v>
      </c>
      <c r="O7" s="39" t="s">
        <v>97</v>
      </c>
      <c r="P7" s="39">
        <v>64.099999999999994</v>
      </c>
      <c r="Q7" s="38">
        <v>2</v>
      </c>
      <c r="R7" s="38">
        <v>2440</v>
      </c>
      <c r="S7" s="37" t="s">
        <v>98</v>
      </c>
      <c r="T7" s="40">
        <v>117.63</v>
      </c>
      <c r="U7" s="40">
        <v>117.47</v>
      </c>
      <c r="V7" s="40">
        <v>145.24</v>
      </c>
      <c r="W7" s="40">
        <v>145.86000000000001</v>
      </c>
      <c r="X7" s="40">
        <v>148.69</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195.99</v>
      </c>
      <c r="AQ7" s="40">
        <v>229.25</v>
      </c>
      <c r="AR7" s="40">
        <v>221.47</v>
      </c>
      <c r="AS7" s="40">
        <v>248.18</v>
      </c>
      <c r="AT7" s="40">
        <v>272.37</v>
      </c>
      <c r="AU7" s="40">
        <v>732.52</v>
      </c>
      <c r="AV7" s="40">
        <v>819.73</v>
      </c>
      <c r="AW7" s="40">
        <v>834.05</v>
      </c>
      <c r="AX7" s="40">
        <v>1011.55</v>
      </c>
      <c r="AY7" s="40">
        <v>913.57</v>
      </c>
      <c r="AZ7" s="40">
        <v>494.95</v>
      </c>
      <c r="BA7" s="40">
        <v>464.49</v>
      </c>
      <c r="BB7" s="40">
        <v>427.66</v>
      </c>
      <c r="BC7" s="40">
        <v>388.81</v>
      </c>
      <c r="BD7" s="40">
        <v>349.16</v>
      </c>
      <c r="BE7" s="40">
        <v>307.85000000000002</v>
      </c>
      <c r="BF7" s="40">
        <v>498.01</v>
      </c>
      <c r="BG7" s="40">
        <v>490.39</v>
      </c>
      <c r="BH7" s="40">
        <v>475.44</v>
      </c>
      <c r="BI7" s="40">
        <v>413.6</v>
      </c>
      <c r="BJ7" s="40">
        <v>398.17</v>
      </c>
      <c r="BK7" s="40">
        <v>229.84</v>
      </c>
      <c r="BL7" s="40">
        <v>117.25</v>
      </c>
      <c r="BM7" s="40">
        <v>112.05</v>
      </c>
      <c r="BN7" s="40">
        <v>137.11000000000001</v>
      </c>
      <c r="BO7" s="40">
        <v>137.80000000000001</v>
      </c>
      <c r="BP7" s="40">
        <v>140.47999999999999</v>
      </c>
      <c r="BQ7" s="40">
        <v>90.22</v>
      </c>
      <c r="BR7" s="40">
        <v>90.8</v>
      </c>
      <c r="BS7" s="40">
        <v>93.49</v>
      </c>
      <c r="BT7" s="40">
        <v>94.77</v>
      </c>
      <c r="BU7" s="40">
        <v>89.59</v>
      </c>
      <c r="BV7" s="40">
        <v>110.13</v>
      </c>
      <c r="BW7" s="40">
        <v>155.24</v>
      </c>
      <c r="BX7" s="40">
        <v>156.04</v>
      </c>
      <c r="BY7" s="40">
        <v>158.66</v>
      </c>
      <c r="BZ7" s="40">
        <v>162.85</v>
      </c>
      <c r="CA7" s="40">
        <v>188.36</v>
      </c>
      <c r="CB7" s="40">
        <v>49.94</v>
      </c>
      <c r="CC7" s="40">
        <v>50.56</v>
      </c>
      <c r="CD7" s="40">
        <v>49.4</v>
      </c>
      <c r="CE7" s="40">
        <v>49.51</v>
      </c>
      <c r="CF7" s="40">
        <v>52.49</v>
      </c>
      <c r="CG7" s="40">
        <v>19.72</v>
      </c>
      <c r="CH7" s="40">
        <v>17.54</v>
      </c>
      <c r="CI7" s="40">
        <v>18.36</v>
      </c>
      <c r="CJ7" s="40">
        <v>14.67</v>
      </c>
      <c r="CK7" s="40">
        <v>14.26</v>
      </c>
      <c r="CL7" s="40">
        <v>12.09</v>
      </c>
      <c r="CM7" s="40">
        <v>34.92</v>
      </c>
      <c r="CN7" s="40">
        <v>34.19</v>
      </c>
      <c r="CO7" s="40">
        <v>36.65</v>
      </c>
      <c r="CP7" s="40">
        <v>33.29</v>
      </c>
      <c r="CQ7" s="40">
        <v>31.77</v>
      </c>
      <c r="CR7" s="40">
        <v>52.61</v>
      </c>
      <c r="CS7" s="40">
        <v>100</v>
      </c>
      <c r="CT7" s="40">
        <v>100</v>
      </c>
      <c r="CU7" s="40">
        <v>100</v>
      </c>
      <c r="CV7" s="40">
        <v>100</v>
      </c>
      <c r="CW7" s="40">
        <v>100</v>
      </c>
      <c r="CX7" s="40">
        <v>50.9</v>
      </c>
      <c r="CY7" s="40">
        <v>49.05</v>
      </c>
      <c r="CZ7" s="40">
        <v>50.94</v>
      </c>
      <c r="DA7" s="40">
        <v>49.76</v>
      </c>
      <c r="DB7" s="40">
        <v>49.18</v>
      </c>
      <c r="DC7" s="40">
        <v>77.52</v>
      </c>
      <c r="DD7" s="40">
        <v>43.26</v>
      </c>
      <c r="DE7" s="40">
        <v>46.47</v>
      </c>
      <c r="DF7" s="40">
        <v>49.41</v>
      </c>
      <c r="DG7" s="40">
        <v>52.34</v>
      </c>
      <c r="DH7" s="40">
        <v>55.24</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117.63</v>
      </c>
      <c r="V11" s="48">
        <f>IF(U6="-",NA(),U6)</f>
        <v>117.47</v>
      </c>
      <c r="W11" s="48">
        <f>IF(V6="-",NA(),V6)</f>
        <v>145.24</v>
      </c>
      <c r="X11" s="48">
        <f>IF(W6="-",NA(),W6)</f>
        <v>145.86000000000001</v>
      </c>
      <c r="Y11" s="48">
        <f>IF(X6="-",NA(),X6)</f>
        <v>148.69</v>
      </c>
      <c r="AE11" s="47" t="s">
        <v>23</v>
      </c>
      <c r="AF11" s="48">
        <f>IF(AE6="-",NA(),AE6)</f>
        <v>0</v>
      </c>
      <c r="AG11" s="48">
        <f>IF(AF6="-",NA(),AF6)</f>
        <v>0</v>
      </c>
      <c r="AH11" s="48">
        <f>IF(AG6="-",NA(),AG6)</f>
        <v>0</v>
      </c>
      <c r="AI11" s="48">
        <f>IF(AH6="-",NA(),AH6)</f>
        <v>0</v>
      </c>
      <c r="AJ11" s="48">
        <f>IF(AI6="-",NA(),AI6)</f>
        <v>0</v>
      </c>
      <c r="AP11" s="47" t="s">
        <v>23</v>
      </c>
      <c r="AQ11" s="48">
        <f>IF(AP6="-",NA(),AP6)</f>
        <v>195.99</v>
      </c>
      <c r="AR11" s="48">
        <f>IF(AQ6="-",NA(),AQ6)</f>
        <v>229.25</v>
      </c>
      <c r="AS11" s="48">
        <f>IF(AR6="-",NA(),AR6)</f>
        <v>221.47</v>
      </c>
      <c r="AT11" s="48">
        <f>IF(AS6="-",NA(),AS6)</f>
        <v>248.18</v>
      </c>
      <c r="AU11" s="48">
        <f>IF(AT6="-",NA(),AT6)</f>
        <v>272.37</v>
      </c>
      <c r="BA11" s="47" t="s">
        <v>23</v>
      </c>
      <c r="BB11" s="48">
        <f>IF(BA6="-",NA(),BA6)</f>
        <v>464.49</v>
      </c>
      <c r="BC11" s="48">
        <f>IF(BB6="-",NA(),BB6)</f>
        <v>427.66</v>
      </c>
      <c r="BD11" s="48">
        <f>IF(BC6="-",NA(),BC6)</f>
        <v>388.81</v>
      </c>
      <c r="BE11" s="48">
        <f>IF(BD6="-",NA(),BD6)</f>
        <v>349.16</v>
      </c>
      <c r="BF11" s="48">
        <f>IF(BE6="-",NA(),BE6)</f>
        <v>307.85000000000002</v>
      </c>
      <c r="BL11" s="47" t="s">
        <v>23</v>
      </c>
      <c r="BM11" s="48">
        <f>IF(BL6="-",NA(),BL6)</f>
        <v>117.25</v>
      </c>
      <c r="BN11" s="48">
        <f>IF(BM6="-",NA(),BM6)</f>
        <v>112.05</v>
      </c>
      <c r="BO11" s="48">
        <f>IF(BN6="-",NA(),BN6)</f>
        <v>137.11000000000001</v>
      </c>
      <c r="BP11" s="48">
        <f>IF(BO6="-",NA(),BO6)</f>
        <v>137.80000000000001</v>
      </c>
      <c r="BQ11" s="48">
        <f>IF(BP6="-",NA(),BP6)</f>
        <v>140.47999999999999</v>
      </c>
      <c r="BW11" s="47" t="s">
        <v>23</v>
      </c>
      <c r="BX11" s="48">
        <f>IF(BW6="-",NA(),BW6)</f>
        <v>155.24</v>
      </c>
      <c r="BY11" s="48">
        <f>IF(BX6="-",NA(),BX6)</f>
        <v>156.04</v>
      </c>
      <c r="BZ11" s="48">
        <f>IF(BY6="-",NA(),BY6)</f>
        <v>158.66</v>
      </c>
      <c r="CA11" s="48">
        <f>IF(BZ6="-",NA(),BZ6)</f>
        <v>162.85</v>
      </c>
      <c r="CB11" s="48">
        <f>IF(CA6="-",NA(),CA6)</f>
        <v>188.36</v>
      </c>
      <c r="CH11" s="47" t="s">
        <v>23</v>
      </c>
      <c r="CI11" s="48">
        <f>IF(CH6="-",NA(),CH6)</f>
        <v>17.54</v>
      </c>
      <c r="CJ11" s="48">
        <f>IF(CI6="-",NA(),CI6)</f>
        <v>18.36</v>
      </c>
      <c r="CK11" s="48">
        <f>IF(CJ6="-",NA(),CJ6)</f>
        <v>14.67</v>
      </c>
      <c r="CL11" s="48">
        <f>IF(CK6="-",NA(),CK6)</f>
        <v>14.26</v>
      </c>
      <c r="CM11" s="48">
        <f>IF(CL6="-",NA(),CL6)</f>
        <v>12.09</v>
      </c>
      <c r="CS11" s="47" t="s">
        <v>23</v>
      </c>
      <c r="CT11" s="48">
        <f>IF(CS6="-",NA(),CS6)</f>
        <v>100</v>
      </c>
      <c r="CU11" s="48">
        <f>IF(CT6="-",NA(),CT6)</f>
        <v>100</v>
      </c>
      <c r="CV11" s="48">
        <f>IF(CU6="-",NA(),CU6)</f>
        <v>100</v>
      </c>
      <c r="CW11" s="48">
        <f>IF(CV6="-",NA(),CV6)</f>
        <v>100</v>
      </c>
      <c r="CX11" s="48">
        <f>IF(CW6="-",NA(),CW6)</f>
        <v>100</v>
      </c>
      <c r="DD11" s="47" t="s">
        <v>23</v>
      </c>
      <c r="DE11" s="48">
        <f>IF(DD6="-",NA(),DD6)</f>
        <v>43.26</v>
      </c>
      <c r="DF11" s="48">
        <f>IF(DE6="-",NA(),DE6)</f>
        <v>46.47</v>
      </c>
      <c r="DG11" s="48">
        <f>IF(DF6="-",NA(),DF6)</f>
        <v>49.41</v>
      </c>
      <c r="DH11" s="48">
        <f>IF(DG6="-",NA(),DG6)</f>
        <v>52.34</v>
      </c>
      <c r="DI11" s="48">
        <f>IF(DH6="-",NA(),DH6)</f>
        <v>55.24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2024-12-11T05:22:11Z</dcterms:created>
  <dcterms:modified xsi:type="dcterms:W3CDTF">2025-01-24T06:43:54Z</dcterms:modified>
  <cp:category/>
</cp:coreProperties>
</file>