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nclj893\Downloads\【経営比較分析表】14_那賀町\【経営比較分析表】14_那賀町\"/>
    </mc:Choice>
  </mc:AlternateContent>
  <xr:revisionPtr revIDLastSave="0" documentId="13_ncr:1_{AD60A574-5967-4ECD-8F80-F27E7FFDCB80}" xr6:coauthVersionLast="47" xr6:coauthVersionMax="47" xr10:uidLastSave="{00000000-0000-0000-0000-000000000000}"/>
  <workbookProtection workbookAlgorithmName="SHA-512" workbookHashValue="bHdLrRzNfSI+vwh/CrLh5bGPh+WFH1Ax7L2hRUYbk9MQhOwxzU2XKcas+/rQMp+EeDtFF/NypVleTNlPeM9GZw==" workbookSaltValue="F3t3Yv96NhfsT4QlNgNeX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I10" i="4"/>
  <c r="AL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<sst xmlns="http://schemas.openxmlformats.org/spreadsheetml/2006/main" count="319" uniqueCount="116">
  <si>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</si>
  <si>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</si>
  <si>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</si>
  <si>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</si>
  <si>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</si>
  <si>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</si>
  <si>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</si>
  <si>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</si>
  <si>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</si>
  <si>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</si>
  <si>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</si>
  <si>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</si>
  <si>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</si>
  <si>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</si>
  <si>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</si>
  <si>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</si>
  <si>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</si>
  <si>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</si>
  <si>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</si>
  <si>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</si>
  <si>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</si>
  <si>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</si>
  <si>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</si>
  <si>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</si>
  <si>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</si>
  <si>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</si>
  <si>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</si>
  <si>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</si>
  <si>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</si>
  <si>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</si>
  <si>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</si>
  <si>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</si>
  <si>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</si>
  <si>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</si>
  <si>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</si>
  <si>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</si>
  <si>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</si>
  <si>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</si>
  <si>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</si>
  <si>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</si>
  <si>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</si>
  <si>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</si>
  <si>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</si>
  <si>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</si>
  <si>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</si>
  <si>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</si>
  <si>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</si>
  <si>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</si>
  <si>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</si>
  <si>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</si>
  <si>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</si>
  <si>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</si>
  <si>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</si>
  <si>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</si>
  <si>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</si>
  <si>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</si>
  <si>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</si>
  <si>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</si>
  <si>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</si>
  <si>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</si>
  <si>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</si>
  <si>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</si>
  <si>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</si>
  <si>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</si>
  <si>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</si>
  <si>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</si>
  <si>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</si>
  <si>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</si>
  <si>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</si>
  <si>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</si>
  <si>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</si>
  <si>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</si>
  <si>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</si>
  <si>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</si>
  <si>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</si>
  <si>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</si>
  <si>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</si>
  <si>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</si>
  <si>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</si>
  <si>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</si>
  <si>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</si>
  <si>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</si>
  <si>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</si>
  <si>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</si>
  <si>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</si>
  <si>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</si>
  <si>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</si>
  <si>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</si>
  <si>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</si>
  <si>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</si>
  <si>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</si>
  <si>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</si>
  <si>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</si>
  <si>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</si>
  <si>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</si>
  <si>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</si>
  <si>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那賀町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</si>
  <si>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</si>
  <si>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</si>
  <si>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</si>
  <si>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</si>
  <si>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</si>
  <si>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</si>
  <si>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</si>
  <si>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</si>
  <si>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</si>
  <si>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</si>
  <si>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</si>
  <si>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</si>
  <si>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</si>
  <si>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</si>
  <si>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</si>
  <si>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</si>
  <si>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供用開始後20年が経過しており、今後老朽化に伴う機器更新や突発的な修繕が予想される。そのため長寿命化対策など中長期的な修繕計画が必要である。</t>
    <phoneticPr fontId="4"/>
  </si>
  <si>
    <t>本町の林業集落排水事業において、経営の健全化を示す収益的収支比率（表①）の値は、単年度の収支が黒字であることを示す経常収支率が91.73％となっている。これは累積欠損比率が発生した要因と同じく減価償却費や維持修繕費の増加が要因と考えられる。今後は収益的収支比率を100％以上に、累積欠損比率を0に近づいていけるように経営改善を図っていく。
　また流動比率は類似団体の平均値を大きく上回ってはいるものの依然として100％を切っているため支払能力を上げていくためにも経営改善を図っていきたい。
 経費回収率は56.32％と類似団体に比べると健全なように見えるが,これは使用料で回収すべき経費を使用料で賄えきれておらず、一般会計からの繰入金等に依存している状況であり、今後は繰入金等の縮減を図るために維持管理経費の削減や料金改定の見直しなどを検討していく。</t>
    <rPh sb="3" eb="4">
      <t>ハヤシ</t>
    </rPh>
    <rPh sb="246" eb="248">
      <t>ケイヒ</t>
    </rPh>
    <rPh sb="248" eb="251">
      <t>カイシュウリツ</t>
    </rPh>
    <rPh sb="259" eb="261">
      <t>ルイジ</t>
    </rPh>
    <rPh sb="261" eb="263">
      <t>ダンタイ</t>
    </rPh>
    <rPh sb="264" eb="265">
      <t>クラ</t>
    </rPh>
    <rPh sb="268" eb="270">
      <t>ケンゼン</t>
    </rPh>
    <rPh sb="274" eb="275">
      <t>ミ</t>
    </rPh>
    <phoneticPr fontId="4"/>
  </si>
  <si>
    <t xml:space="preserve"> 人口減少による使用料の減少や施設の老朽化による費用の増加等の要因により経営悪化が見込まれる。
　経営改善の為、施設利用者の加入促進や、料金改定の検討、使用料の徴収率の向上に務め、計画的な維持修繕等を進めていかなければならない。</t>
    <rPh sb="29" eb="30">
      <t>ナド</t>
    </rPh>
    <rPh sb="31" eb="33">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</si>
</sst>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60-4010-9DAC-B8032F41A2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060-4010-9DAC-B8032F41A2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c:v>
                </c:pt>
              </c:numCache>
            </c:numRef>
          </c:val>
          <c:extLst>
            <c:ext xmlns:c16="http://schemas.microsoft.com/office/drawing/2014/chart" uri="{C3380CC4-5D6E-409C-BE32-E72D297353CC}">
              <c16:uniqueId val="{00000000-D840-4589-BFDE-9AF2F70E30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D840-4589-BFDE-9AF2F70E30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92.75</c:v>
                </c:pt>
              </c:numCache>
            </c:numRef>
          </c:val>
          <c:extLst>
            <c:ext xmlns:c16="http://schemas.microsoft.com/office/drawing/2014/chart" uri="{C3380CC4-5D6E-409C-BE32-E72D297353CC}">
              <c16:uniqueId val="{00000000-C165-41C1-98BB-8335FBFD48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C165-41C1-98BB-8335FBFD48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91.73</c:v>
                </c:pt>
              </c:numCache>
            </c:numRef>
          </c:val>
          <c:extLst>
            <c:ext xmlns:c16="http://schemas.microsoft.com/office/drawing/2014/chart" uri="{C3380CC4-5D6E-409C-BE32-E72D297353CC}">
              <c16:uniqueId val="{00000000-90E6-403F-AC49-33AEB63113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90E6-403F-AC49-33AEB63113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2.91</c:v>
                </c:pt>
              </c:numCache>
            </c:numRef>
          </c:val>
          <c:extLst>
            <c:ext xmlns:c16="http://schemas.microsoft.com/office/drawing/2014/chart" uri="{C3380CC4-5D6E-409C-BE32-E72D297353CC}">
              <c16:uniqueId val="{00000000-E867-440F-A5B7-7C64D4E5DA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E867-440F-A5B7-7C64D4E5DA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00-4A20-97BA-CD9C733309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C00-4A20-97BA-CD9C733309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52.82</c:v>
                </c:pt>
              </c:numCache>
            </c:numRef>
          </c:val>
          <c:extLst>
            <c:ext xmlns:c16="http://schemas.microsoft.com/office/drawing/2014/chart" uri="{C3380CC4-5D6E-409C-BE32-E72D297353CC}">
              <c16:uniqueId val="{00000000-27BD-4C73-9F22-D7C75FA9D3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27BD-4C73-9F22-D7C75FA9D3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93.82</c:v>
                </c:pt>
              </c:numCache>
            </c:numRef>
          </c:val>
          <c:extLst>
            <c:ext xmlns:c16="http://schemas.microsoft.com/office/drawing/2014/chart" uri="{C3380CC4-5D6E-409C-BE32-E72D297353CC}">
              <c16:uniqueId val="{00000000-1082-4C9F-9081-15DFF32D9B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1082-4C9F-9081-15DFF32D9B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1173.77</c:v>
                </c:pt>
              </c:numCache>
            </c:numRef>
          </c:val>
          <c:extLst>
            <c:ext xmlns:c16="http://schemas.microsoft.com/office/drawing/2014/chart" uri="{C3380CC4-5D6E-409C-BE32-E72D297353CC}">
              <c16:uniqueId val="{00000000-45F0-444E-9AB6-4E937AAABA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45F0-444E-9AB6-4E937AAABA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56.32</c:v>
                </c:pt>
              </c:numCache>
            </c:numRef>
          </c:val>
          <c:extLst>
            <c:ext xmlns:c16="http://schemas.microsoft.com/office/drawing/2014/chart" uri="{C3380CC4-5D6E-409C-BE32-E72D297353CC}">
              <c16:uniqueId val="{00000000-27DC-4A41-9DB4-2D24E548FD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27DC-4A41-9DB4-2D24E548FD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295.20999999999998</c:v>
                </c:pt>
              </c:numCache>
            </c:numRef>
          </c:val>
          <c:extLst>
            <c:ext xmlns:c16="http://schemas.microsoft.com/office/drawing/2014/chart" uri="{C3380CC4-5D6E-409C-BE32-E72D297353CC}">
              <c16:uniqueId val="{00000000-7460-4233-9313-EA1CA57926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7460-4233-9313-EA1CA57926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徳島県　那賀町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7060</v>
      </c>
      <c r="AM8" s="36"/>
      <c r="AN8" s="36"/>
      <c r="AO8" s="36"/>
      <c r="AP8" s="36"/>
      <c r="AQ8" s="36"/>
      <c r="AR8" s="36"/>
      <c r="AS8" s="36"/>
      <c r="AT8" s="37">
        <f>データ!T6</f>
        <v>694.98</v>
      </c>
      <c r="AU8" s="37"/>
      <c r="AV8" s="37"/>
      <c r="AW8" s="37"/>
      <c r="AX8" s="37"/>
      <c r="AY8" s="37"/>
      <c r="AZ8" s="37"/>
      <c r="BA8" s="37"/>
      <c r="BB8" s="37">
        <f>データ!U6</f>
        <v>10.16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91.16</v>
      </c>
      <c r="J10" s="37"/>
      <c r="K10" s="37"/>
      <c r="L10" s="37"/>
      <c r="M10" s="37"/>
      <c r="N10" s="37"/>
      <c r="O10" s="37"/>
      <c r="P10" s="37">
        <f>データ!P6</f>
        <v>1</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69</v>
      </c>
      <c r="AM10" s="36"/>
      <c r="AN10" s="36"/>
      <c r="AO10" s="36"/>
      <c r="AP10" s="36"/>
      <c r="AQ10" s="36"/>
      <c r="AR10" s="36"/>
      <c r="AS10" s="36"/>
      <c r="AT10" s="37">
        <f>データ!W6</f>
        <v>0.11</v>
      </c>
      <c r="AU10" s="37"/>
      <c r="AV10" s="37"/>
      <c r="AW10" s="37"/>
      <c r="AX10" s="37"/>
      <c r="AY10" s="37"/>
      <c r="AZ10" s="37"/>
      <c r="BA10" s="37"/>
      <c r="BB10" s="37">
        <f>データ!X6</f>
        <v>627.27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1WCIgamY1wXm03tATRHzFIZ4fnUZs0Nv17mjHCvixMYR877P/ekftWs73QtnzVVkJWDAK8djagel/i3mvpI6eg==" saltValue="YZA3PGgYpJY2nTVfof9T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363685</v>
      </c>
      <c r="D6" s="19">
        <f t="shared" si="3"/>
        <v>46</v>
      </c>
      <c r="E6" s="19">
        <f t="shared" si="3"/>
        <v>17</v>
      </c>
      <c r="F6" s="19">
        <f t="shared" si="3"/>
        <v>7</v>
      </c>
      <c r="G6" s="19">
        <f t="shared" si="3"/>
        <v>0</v>
      </c>
      <c r="H6" s="19" t="str">
        <f t="shared" si="3"/>
        <v>徳島県　那賀町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91.16</v>
      </c>
      <c r="P6" s="20">
        <f t="shared" si="3"/>
        <v>1</v>
      </c>
      <c r="Q6" s="20">
        <f t="shared" si="3"/>
        <v>100</v>
      </c>
      <c r="R6" s="20">
        <f t="shared" si="3"/>
        <v>3850</v>
      </c>
      <c r="S6" s="20">
        <f t="shared" si="3"/>
        <v>7060</v>
      </c>
      <c r="T6" s="20">
        <f t="shared" si="3"/>
        <v>694.98</v>
      </c>
      <c r="U6" s="20">
        <f t="shared" si="3"/>
        <v>10.16</v>
      </c>
      <c r="V6" s="20">
        <f t="shared" si="3"/>
        <v>69</v>
      </c>
      <c r="W6" s="20">
        <f t="shared" si="3"/>
        <v>0.11</v>
      </c>
      <c r="X6" s="20">
        <f t="shared" si="3"/>
        <v>627.27</v>
      </c>
      <c r="Y6" s="21" t="str">
        <f>IF(Y7="",NA(),Y7)</f>
        <v>-</v>
      </c>
      <c r="Z6" s="21" t="str">
        <f t="shared" ref="Z6:AH6" si="4">IF(Z7="",NA(),Z7)</f>
        <v>-</v>
      </c>
      <c r="AA6" s="21" t="str">
        <f t="shared" si="4"/>
        <v>-</v>
      </c>
      <c r="AB6" s="21" t="str">
        <f t="shared" si="4"/>
        <v>-</v>
      </c>
      <c r="AC6" s="21">
        <f t="shared" si="4"/>
        <v>91.73</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1">
        <f t="shared" si="5"/>
        <v>52.82</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93.82</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1">
        <f t="shared" si="7"/>
        <v>1173.77</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56.32</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295.20999999999998</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f t="shared" si="10"/>
        <v>30</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92.75</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2.91</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363685</v>
      </c>
      <c r="D7" s="23">
        <v>46</v>
      </c>
      <c r="E7" s="23">
        <v>17</v>
      </c>
      <c r="F7" s="23">
        <v>7</v>
      </c>
      <c r="G7" s="23">
        <v>0</v>
      </c>
      <c r="H7" s="23" t="s">
        <v>96</v>
      </c>
      <c r="I7" s="23" t="s">
        <v>97</v>
      </c>
      <c r="J7" s="23" t="s">
        <v>98</v>
      </c>
      <c r="K7" s="23" t="s">
        <v>99</v>
      </c>
      <c r="L7" s="23" t="s">
        <v>100</v>
      </c>
      <c r="M7" s="23" t="s">
        <v>101</v>
      </c>
      <c r="N7" s="24" t="s">
        <v>102</v>
      </c>
      <c r="O7" s="24">
        <v>91.16</v>
      </c>
      <c r="P7" s="24">
        <v>1</v>
      </c>
      <c r="Q7" s="24">
        <v>100</v>
      </c>
      <c r="R7" s="24">
        <v>3850</v>
      </c>
      <c r="S7" s="24">
        <v>7060</v>
      </c>
      <c r="T7" s="24">
        <v>694.98</v>
      </c>
      <c r="U7" s="24">
        <v>10.16</v>
      </c>
      <c r="V7" s="24">
        <v>69</v>
      </c>
      <c r="W7" s="24">
        <v>0.11</v>
      </c>
      <c r="X7" s="24">
        <v>627.27</v>
      </c>
      <c r="Y7" s="24" t="s">
        <v>102</v>
      </c>
      <c r="Z7" s="24" t="s">
        <v>102</v>
      </c>
      <c r="AA7" s="24" t="s">
        <v>102</v>
      </c>
      <c r="AB7" s="24" t="s">
        <v>102</v>
      </c>
      <c r="AC7" s="24">
        <v>91.73</v>
      </c>
      <c r="AD7" s="24" t="s">
        <v>102</v>
      </c>
      <c r="AE7" s="24" t="s">
        <v>102</v>
      </c>
      <c r="AF7" s="24" t="s">
        <v>102</v>
      </c>
      <c r="AG7" s="24" t="s">
        <v>102</v>
      </c>
      <c r="AH7" s="24">
        <v>96.86</v>
      </c>
      <c r="AI7" s="24">
        <v>97.32</v>
      </c>
      <c r="AJ7" s="24" t="s">
        <v>102</v>
      </c>
      <c r="AK7" s="24" t="s">
        <v>102</v>
      </c>
      <c r="AL7" s="24" t="s">
        <v>102</v>
      </c>
      <c r="AM7" s="24" t="s">
        <v>102</v>
      </c>
      <c r="AN7" s="24">
        <v>52.82</v>
      </c>
      <c r="AO7" s="24" t="s">
        <v>102</v>
      </c>
      <c r="AP7" s="24" t="s">
        <v>102</v>
      </c>
      <c r="AQ7" s="24" t="s">
        <v>102</v>
      </c>
      <c r="AR7" s="24" t="s">
        <v>102</v>
      </c>
      <c r="AS7" s="24">
        <v>355.48</v>
      </c>
      <c r="AT7" s="24">
        <v>273.5</v>
      </c>
      <c r="AU7" s="24" t="s">
        <v>102</v>
      </c>
      <c r="AV7" s="24" t="s">
        <v>102</v>
      </c>
      <c r="AW7" s="24" t="s">
        <v>102</v>
      </c>
      <c r="AX7" s="24" t="s">
        <v>102</v>
      </c>
      <c r="AY7" s="24">
        <v>93.82</v>
      </c>
      <c r="AZ7" s="24" t="s">
        <v>102</v>
      </c>
      <c r="BA7" s="24" t="s">
        <v>102</v>
      </c>
      <c r="BB7" s="24" t="s">
        <v>102</v>
      </c>
      <c r="BC7" s="24" t="s">
        <v>102</v>
      </c>
      <c r="BD7" s="24">
        <v>35.03</v>
      </c>
      <c r="BE7" s="24">
        <v>43.01</v>
      </c>
      <c r="BF7" s="24" t="s">
        <v>102</v>
      </c>
      <c r="BG7" s="24" t="s">
        <v>102</v>
      </c>
      <c r="BH7" s="24" t="s">
        <v>102</v>
      </c>
      <c r="BI7" s="24" t="s">
        <v>102</v>
      </c>
      <c r="BJ7" s="24">
        <v>1173.77</v>
      </c>
      <c r="BK7" s="24" t="s">
        <v>102</v>
      </c>
      <c r="BL7" s="24" t="s">
        <v>102</v>
      </c>
      <c r="BM7" s="24" t="s">
        <v>102</v>
      </c>
      <c r="BN7" s="24" t="s">
        <v>102</v>
      </c>
      <c r="BO7" s="24">
        <v>543.6</v>
      </c>
      <c r="BP7" s="24">
        <v>421.62</v>
      </c>
      <c r="BQ7" s="24" t="s">
        <v>102</v>
      </c>
      <c r="BR7" s="24" t="s">
        <v>102</v>
      </c>
      <c r="BS7" s="24" t="s">
        <v>102</v>
      </c>
      <c r="BT7" s="24" t="s">
        <v>102</v>
      </c>
      <c r="BU7" s="24">
        <v>56.32</v>
      </c>
      <c r="BV7" s="24" t="s">
        <v>102</v>
      </c>
      <c r="BW7" s="24" t="s">
        <v>102</v>
      </c>
      <c r="BX7" s="24" t="s">
        <v>102</v>
      </c>
      <c r="BY7" s="24" t="s">
        <v>102</v>
      </c>
      <c r="BZ7" s="24">
        <v>30.03</v>
      </c>
      <c r="CA7" s="24">
        <v>31.85</v>
      </c>
      <c r="CB7" s="24" t="s">
        <v>102</v>
      </c>
      <c r="CC7" s="24" t="s">
        <v>102</v>
      </c>
      <c r="CD7" s="24" t="s">
        <v>102</v>
      </c>
      <c r="CE7" s="24" t="s">
        <v>102</v>
      </c>
      <c r="CF7" s="24">
        <v>295.20999999999998</v>
      </c>
      <c r="CG7" s="24" t="s">
        <v>102</v>
      </c>
      <c r="CH7" s="24" t="s">
        <v>102</v>
      </c>
      <c r="CI7" s="24" t="s">
        <v>102</v>
      </c>
      <c r="CJ7" s="24" t="s">
        <v>102</v>
      </c>
      <c r="CK7" s="24">
        <v>609.94000000000005</v>
      </c>
      <c r="CL7" s="24">
        <v>574.95000000000005</v>
      </c>
      <c r="CM7" s="24" t="s">
        <v>102</v>
      </c>
      <c r="CN7" s="24" t="s">
        <v>102</v>
      </c>
      <c r="CO7" s="24" t="s">
        <v>102</v>
      </c>
      <c r="CP7" s="24" t="s">
        <v>102</v>
      </c>
      <c r="CQ7" s="24">
        <v>30</v>
      </c>
      <c r="CR7" s="24" t="s">
        <v>102</v>
      </c>
      <c r="CS7" s="24" t="s">
        <v>102</v>
      </c>
      <c r="CT7" s="24" t="s">
        <v>102</v>
      </c>
      <c r="CU7" s="24" t="s">
        <v>102</v>
      </c>
      <c r="CV7" s="24">
        <v>35.700000000000003</v>
      </c>
      <c r="CW7" s="24">
        <v>34.76</v>
      </c>
      <c r="CX7" s="24" t="s">
        <v>102</v>
      </c>
      <c r="CY7" s="24" t="s">
        <v>102</v>
      </c>
      <c r="CZ7" s="24" t="s">
        <v>102</v>
      </c>
      <c r="DA7" s="24" t="s">
        <v>102</v>
      </c>
      <c r="DB7" s="24">
        <v>92.75</v>
      </c>
      <c r="DC7" s="24" t="s">
        <v>102</v>
      </c>
      <c r="DD7" s="24" t="s">
        <v>102</v>
      </c>
      <c r="DE7" s="24" t="s">
        <v>102</v>
      </c>
      <c r="DF7" s="24" t="s">
        <v>102</v>
      </c>
      <c r="DG7" s="24">
        <v>93.29</v>
      </c>
      <c r="DH7" s="24">
        <v>92.21</v>
      </c>
      <c r="DI7" s="24" t="s">
        <v>102</v>
      </c>
      <c r="DJ7" s="24" t="s">
        <v>102</v>
      </c>
      <c r="DK7" s="24" t="s">
        <v>102</v>
      </c>
      <c r="DL7" s="24" t="s">
        <v>102</v>
      </c>
      <c r="DM7" s="24">
        <v>2.91</v>
      </c>
      <c r="DN7" s="24" t="s">
        <v>102</v>
      </c>
      <c r="DO7" s="24" t="s">
        <v>102</v>
      </c>
      <c r="DP7" s="24" t="s">
        <v>102</v>
      </c>
      <c r="DQ7" s="24" t="s">
        <v>102</v>
      </c>
      <c r="DR7" s="24">
        <v>33.5</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NCLJ893</cp:lastModifiedBy>
  <cp:lastPrinted>2026-01-16T08:46:43Z</cp:lastPrinted>
  <dcterms:created xsi:type="dcterms:W3CDTF">2025-12-23T06:27:25Z</dcterms:created>
  <dcterms:modified xsi:type="dcterms:W3CDTF">2026-01-16T08:47:24Z</dcterms:modified>
  <cp:category/>
</cp:coreProperties>
</file>