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72.16.1.23\課共有\総務課\大谷さんデスクトップ\★R7（若山）\4.公営企業\20260115【0203〆】R6経営比較分析表について\那賀町_経営比較分析表\"/>
    </mc:Choice>
  </mc:AlternateContent>
  <xr:revisionPtr revIDLastSave="0" documentId="13_ncr:1_{B5F82490-F602-4C23-9D1C-D50F6DE72AB0}" xr6:coauthVersionLast="45" xr6:coauthVersionMax="47" xr10:uidLastSave="{00000000-0000-0000-0000-000000000000}"/>
  <workbookProtection workbookAlgorithmName="SHA-512" workbookHashValue="Ui2J7o3BPOZipD9EYsfruiRb90Bn1Gk9udedLkxRAQs5WRWuoa++J+XYRZ17t6MfilUQ2IJYKBNwSqjlpfSOTw==" workbookSaltValue="PorgjM12j4JbpvJPj+f+x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<sst xmlns="http://schemas.openxmlformats.org/spreadsheetml/2006/main" count="319" uniqueCount="116">
  <si>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</si>
  <si>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</si>
  <si>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</si>
  <si>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</si>
  <si>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</si>
  <si>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</si>
  <si>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</si>
  <si>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</si>
  <si>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</si>
  <si>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</si>
  <si>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</si>
  <si>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</si>
  <si>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</si>
  <si>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</si>
  <si>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</si>
  <si>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</si>
  <si>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</si>
  <si>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</si>
  <si>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</si>
  <si>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</si>
  <si>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</si>
  <si>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</si>
  <si>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</si>
  <si>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</si>
  <si>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</si>
  <si>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</si>
  <si>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</si>
  <si>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</si>
  <si>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</si>
  <si>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</si>
  <si>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</si>
  <si>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</si>
  <si>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</si>
  <si>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</si>
  <si>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</si>
  <si>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</si>
  <si>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</si>
  <si>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</si>
  <si>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</si>
  <si>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</si>
  <si>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</si>
  <si>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</si>
  <si>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</si>
  <si>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</si>
  <si>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</si>
  <si>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</si>
  <si>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</si>
  <si>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</si>
  <si>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</si>
  <si>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</si>
  <si>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</si>
  <si>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</si>
  <si>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</si>
  <si>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</si>
  <si>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</si>
  <si>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</si>
  <si>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</si>
  <si>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</si>
  <si>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</si>
  <si>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</si>
  <si>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</si>
  <si>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</si>
  <si>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</si>
  <si>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</si>
  <si>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</si>
  <si>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</si>
  <si>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</si>
  <si>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</si>
  <si>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</si>
  <si>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</si>
  <si>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</si>
  <si>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</si>
  <si>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</si>
  <si>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</si>
  <si>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</si>
  <si>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</si>
  <si>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</si>
  <si>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</si>
  <si>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</si>
  <si>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</si>
  <si>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</si>
  <si>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</si>
  <si>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</si>
  <si>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</si>
  <si>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</si>
  <si>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</si>
  <si>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</si>
  <si>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</si>
  <si>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</si>
  <si>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</si>
  <si>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</si>
  <si>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</si>
  <si>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</si>
  <si>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</si>
  <si>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</si>
  <si>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</si>
  <si>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那賀町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</si>
  <si>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</si>
  <si>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</si>
  <si>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</si>
  <si>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</si>
  <si>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</si>
  <si>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</si>
  <si>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</si>
  <si>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</si>
  <si>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</si>
  <si>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</si>
  <si>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</si>
  <si>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</si>
  <si>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</si>
  <si>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</si>
  <si>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</si>
  <si>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</si>
  <si>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7処理施設で、20年以上稼働の施設が4施設、30年以上稼働施設が2施設であり、今後機器設備の維持修繕を随意時行って行く必要がある。そのため機能診断、最適整備構想のデータを元に計画的に更新に取り組んでいく。また、那賀川堤外にある3施設を堤内への移設、1つの施設への統合をすべく維持管理適正化計画を策定し、移設計画を進めていく。</t>
    <phoneticPr fontId="4"/>
  </si>
  <si>
    <t>　人口減少による使用料の減少や施設の老朽化による、費用の増加、堤外から堤内への移設等の要因により、経営悪化が見込まれる。
　経営改善の為、施設利用者の加入促進や、料金改定の検討、使用料の徴収率の向上に務め、計画的な維持修繕等を進めていかなければならない。</t>
    <rPh sb="43" eb="45">
      <t>ヨウイン</t>
    </rPh>
    <rPh sb="81" eb="83">
      <t>リョウキン</t>
    </rPh>
    <rPh sb="83" eb="85">
      <t>カイテイ</t>
    </rPh>
    <rPh sb="86" eb="88">
      <t>ケントウ</t>
    </rPh>
    <phoneticPr fontId="4"/>
  </si>
  <si>
    <t>　本町の農業集落排水事業において、経営の健全化を示す収益的収支比率（表①）の値は、単年度の収支が黒字であることを示す経常収支率が86.55％となっている。これは累積欠損比率が発生した要因と同じく減価償却費や維持修繕費の増加が要因と考えられる。今後は収益的収支比率を100％以上に、累積欠損比率を0に近づけられるように経営改善を図っていく。
　また流動比率は類似団体の平均値を大きく上回ってはいるものの依然として100％を切っているため支払能力を上げていくためにも経営改善を図っていきたい。
　経費回収比率は45.44％で100％を下回るとともに類似団体平均よりも低い数値となっている。これは使用料で回収すべき経費を使用料で賄えていないだけでなく一般会計からの繰入金等に依存している状況であり、今後は繰入金等の縮減を図るために維持管理経費の削減や料金改定の見直しなどを検討していく。</t>
    <rPh sb="58" eb="60">
      <t>ケイジョウ</t>
    </rPh>
    <rPh sb="60" eb="63">
      <t>シュウシリツ</t>
    </rPh>
    <rPh sb="87" eb="89">
      <t>ハッセイ</t>
    </rPh>
    <rPh sb="91" eb="93">
      <t>ヨウイン</t>
    </rPh>
    <rPh sb="94" eb="95">
      <t>オナ</t>
    </rPh>
    <rPh sb="97" eb="99">
      <t>ゲンカ</t>
    </rPh>
    <rPh sb="99" eb="102">
      <t>ショウキャクヒ</t>
    </rPh>
    <rPh sb="103" eb="105">
      <t>イジ</t>
    </rPh>
    <rPh sb="105" eb="108">
      <t>シュウゼンヒ</t>
    </rPh>
    <rPh sb="109" eb="111">
      <t>ゾウカ</t>
    </rPh>
    <rPh sb="112" eb="114">
      <t>ヨウイン</t>
    </rPh>
    <rPh sb="115" eb="116">
      <t>カンガ</t>
    </rPh>
    <rPh sb="121" eb="123">
      <t>コンゴ</t>
    </rPh>
    <rPh sb="124" eb="127">
      <t>シュウエキテキ</t>
    </rPh>
    <rPh sb="127" eb="129">
      <t>シュウシ</t>
    </rPh>
    <rPh sb="129" eb="131">
      <t>ヒリツ</t>
    </rPh>
    <rPh sb="136" eb="138">
      <t>イジョウ</t>
    </rPh>
    <rPh sb="140" eb="142">
      <t>ルイセキ</t>
    </rPh>
    <rPh sb="142" eb="144">
      <t>ケッソン</t>
    </rPh>
    <rPh sb="144" eb="146">
      <t>ヒリツ</t>
    </rPh>
    <rPh sb="149" eb="150">
      <t>チカ</t>
    </rPh>
    <rPh sb="158" eb="160">
      <t>ケイエイ</t>
    </rPh>
    <rPh sb="160" eb="162">
      <t>カイゼン</t>
    </rPh>
    <rPh sb="163" eb="164">
      <t>ハカ</t>
    </rPh>
    <rPh sb="173" eb="175">
      <t>リュウドウ</t>
    </rPh>
    <rPh sb="175" eb="177">
      <t>ヒリツ</t>
    </rPh>
    <rPh sb="178" eb="180">
      <t>ルイジ</t>
    </rPh>
    <rPh sb="180" eb="182">
      <t>ダンタイ</t>
    </rPh>
    <rPh sb="183" eb="186">
      <t>ヘイキンチ</t>
    </rPh>
    <rPh sb="187" eb="188">
      <t>オオ</t>
    </rPh>
    <rPh sb="190" eb="192">
      <t>ウワマワ</t>
    </rPh>
    <rPh sb="200" eb="202">
      <t>イゼン</t>
    </rPh>
    <rPh sb="210" eb="211">
      <t>キ</t>
    </rPh>
    <rPh sb="217" eb="219">
      <t>シハライ</t>
    </rPh>
    <rPh sb="219" eb="221">
      <t>ノウリョク</t>
    </rPh>
    <rPh sb="222" eb="223">
      <t>ア</t>
    </rPh>
    <rPh sb="231" eb="233">
      <t>ケイエイ</t>
    </rPh>
    <rPh sb="233" eb="235">
      <t>カイゼン</t>
    </rPh>
    <rPh sb="236" eb="237">
      <t>ハカ</t>
    </rPh>
    <rPh sb="246" eb="248">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</si>
</sst>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0.49</c:v>
                </c:pt>
              </c:numCache>
            </c:numRef>
          </c:val>
          <c:extLst>
            <c:ext xmlns:c16="http://schemas.microsoft.com/office/drawing/2014/chart" uri="{C3380CC4-5D6E-409C-BE32-E72D297353CC}">
              <c16:uniqueId val="{00000000-A925-4086-949A-37AA852EBB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925-4086-949A-37AA852EBB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56.89</c:v>
                </c:pt>
              </c:numCache>
            </c:numRef>
          </c:val>
          <c:extLst>
            <c:ext xmlns:c16="http://schemas.microsoft.com/office/drawing/2014/chart" uri="{C3380CC4-5D6E-409C-BE32-E72D297353CC}">
              <c16:uniqueId val="{00000000-1E6E-4466-A5CB-DD9AF2959F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E6E-4466-A5CB-DD9AF2959F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96.23</c:v>
                </c:pt>
              </c:numCache>
            </c:numRef>
          </c:val>
          <c:extLst>
            <c:ext xmlns:c16="http://schemas.microsoft.com/office/drawing/2014/chart" uri="{C3380CC4-5D6E-409C-BE32-E72D297353CC}">
              <c16:uniqueId val="{00000000-FA1C-48C5-839A-041F8D9D72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FA1C-48C5-839A-041F8D9D72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86.55</c:v>
                </c:pt>
              </c:numCache>
            </c:numRef>
          </c:val>
          <c:extLst>
            <c:ext xmlns:c16="http://schemas.microsoft.com/office/drawing/2014/chart" uri="{C3380CC4-5D6E-409C-BE32-E72D297353CC}">
              <c16:uniqueId val="{00000000-9961-4E9F-860E-04C10B339C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9961-4E9F-860E-04C10B339C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204F-4F4D-A66C-34B610D3F8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04F-4F4D-A66C-34B610D3F8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6A-409E-8758-8F6DFE8458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996A-409E-8758-8F6DFE8458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62.68</c:v>
                </c:pt>
              </c:numCache>
            </c:numRef>
          </c:val>
          <c:extLst>
            <c:ext xmlns:c16="http://schemas.microsoft.com/office/drawing/2014/chart" uri="{C3380CC4-5D6E-409C-BE32-E72D297353CC}">
              <c16:uniqueId val="{00000000-9FB0-4B38-B0F3-3FE982E838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9FB0-4B38-B0F3-3FE982E838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80.41</c:v>
                </c:pt>
              </c:numCache>
            </c:numRef>
          </c:val>
          <c:extLst>
            <c:ext xmlns:c16="http://schemas.microsoft.com/office/drawing/2014/chart" uri="{C3380CC4-5D6E-409C-BE32-E72D297353CC}">
              <c16:uniqueId val="{00000000-78B9-4706-A30F-800EC8BDE2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8B9-4706-A30F-800EC8BDE2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731.23</c:v>
                </c:pt>
              </c:numCache>
            </c:numRef>
          </c:val>
          <c:extLst>
            <c:ext xmlns:c16="http://schemas.microsoft.com/office/drawing/2014/chart" uri="{C3380CC4-5D6E-409C-BE32-E72D297353CC}">
              <c16:uniqueId val="{00000000-108B-4374-9016-9258CD3128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108B-4374-9016-9258CD3128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45.44</c:v>
                </c:pt>
              </c:numCache>
            </c:numRef>
          </c:val>
          <c:extLst>
            <c:ext xmlns:c16="http://schemas.microsoft.com/office/drawing/2014/chart" uri="{C3380CC4-5D6E-409C-BE32-E72D297353CC}">
              <c16:uniqueId val="{00000000-6C26-4A51-8A62-A60BE58E71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6C26-4A51-8A62-A60BE58E71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268.06</c:v>
                </c:pt>
              </c:numCache>
            </c:numRef>
          </c:val>
          <c:extLst>
            <c:ext xmlns:c16="http://schemas.microsoft.com/office/drawing/2014/chart" uri="{C3380CC4-5D6E-409C-BE32-E72D297353CC}">
              <c16:uniqueId val="{00000000-E35C-4154-9EA4-82B257F04E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E35C-4154-9EA4-82B257F04E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那賀町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7060</v>
      </c>
      <c r="AM8" s="41"/>
      <c r="AN8" s="41"/>
      <c r="AO8" s="41"/>
      <c r="AP8" s="41"/>
      <c r="AQ8" s="41"/>
      <c r="AR8" s="41"/>
      <c r="AS8" s="41"/>
      <c r="AT8" s="34">
        <f>データ!T6</f>
        <v>694.98</v>
      </c>
      <c r="AU8" s="34"/>
      <c r="AV8" s="34"/>
      <c r="AW8" s="34"/>
      <c r="AX8" s="34"/>
      <c r="AY8" s="34"/>
      <c r="AZ8" s="34"/>
      <c r="BA8" s="34"/>
      <c r="BB8" s="34">
        <f>データ!U6</f>
        <v>10.16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85.25</v>
      </c>
      <c r="J10" s="34"/>
      <c r="K10" s="34"/>
      <c r="L10" s="34"/>
      <c r="M10" s="34"/>
      <c r="N10" s="34"/>
      <c r="O10" s="34"/>
      <c r="P10" s="34">
        <f>データ!P6</f>
        <v>37.130000000000003</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2574</v>
      </c>
      <c r="AM10" s="41"/>
      <c r="AN10" s="41"/>
      <c r="AO10" s="41"/>
      <c r="AP10" s="41"/>
      <c r="AQ10" s="41"/>
      <c r="AR10" s="41"/>
      <c r="AS10" s="41"/>
      <c r="AT10" s="34">
        <f>データ!W6</f>
        <v>2.91</v>
      </c>
      <c r="AU10" s="34"/>
      <c r="AV10" s="34"/>
      <c r="AW10" s="34"/>
      <c r="AX10" s="34"/>
      <c r="AY10" s="34"/>
      <c r="AZ10" s="34"/>
      <c r="BA10" s="34"/>
      <c r="BB10" s="34">
        <f>データ!X6</f>
        <v>884.54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uFdJxsnwZx/u13xvq4dwOZ3zRh/gbEDW9geHVdiZyVXJeIs/N4cKOI5BwBFroL8zrOqR3JKv+ICuoSPQWUDgw==" saltValue="Xa7bEpWIjLyjHCQYL3xu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363685</v>
      </c>
      <c r="D6" s="19">
        <f t="shared" si="3"/>
        <v>46</v>
      </c>
      <c r="E6" s="19">
        <f t="shared" si="3"/>
        <v>17</v>
      </c>
      <c r="F6" s="19">
        <f t="shared" si="3"/>
        <v>5</v>
      </c>
      <c r="G6" s="19">
        <f t="shared" si="3"/>
        <v>0</v>
      </c>
      <c r="H6" s="19" t="str">
        <f t="shared" si="3"/>
        <v>徳島県　那賀町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85.25</v>
      </c>
      <c r="P6" s="20">
        <f t="shared" si="3"/>
        <v>37.130000000000003</v>
      </c>
      <c r="Q6" s="20">
        <f t="shared" si="3"/>
        <v>100</v>
      </c>
      <c r="R6" s="20">
        <f t="shared" si="3"/>
        <v>3850</v>
      </c>
      <c r="S6" s="20">
        <f t="shared" si="3"/>
        <v>7060</v>
      </c>
      <c r="T6" s="20">
        <f t="shared" si="3"/>
        <v>694.98</v>
      </c>
      <c r="U6" s="20">
        <f t="shared" si="3"/>
        <v>10.16</v>
      </c>
      <c r="V6" s="20">
        <f t="shared" si="3"/>
        <v>2574</v>
      </c>
      <c r="W6" s="20">
        <f t="shared" si="3"/>
        <v>2.91</v>
      </c>
      <c r="X6" s="20">
        <f t="shared" si="3"/>
        <v>884.54</v>
      </c>
      <c r="Y6" s="21" t="str">
        <f>IF(Y7="",NA(),Y7)</f>
        <v>-</v>
      </c>
      <c r="Z6" s="21" t="str">
        <f t="shared" ref="Z6:AH6" si="4">IF(Z7="",NA(),Z7)</f>
        <v>-</v>
      </c>
      <c r="AA6" s="21" t="str">
        <f t="shared" si="4"/>
        <v>-</v>
      </c>
      <c r="AB6" s="21" t="str">
        <f t="shared" si="4"/>
        <v>-</v>
      </c>
      <c r="AC6" s="21">
        <f t="shared" si="4"/>
        <v>86.55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62.68</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80.41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731.23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45.44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268.06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56.89</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96.23</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0.49</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363685</v>
      </c>
      <c r="D7" s="23">
        <v>46</v>
      </c>
      <c r="E7" s="23">
        <v>17</v>
      </c>
      <c r="F7" s="23">
        <v>5</v>
      </c>
      <c r="G7" s="23">
        <v>0</v>
      </c>
      <c r="H7" s="23" t="s">
        <v>96</v>
      </c>
      <c r="I7" s="23" t="s">
        <v>97</v>
      </c>
      <c r="J7" s="23" t="s">
        <v>98</v>
      </c>
      <c r="K7" s="23" t="s">
        <v>99</v>
      </c>
      <c r="L7" s="23" t="s">
        <v>100</v>
      </c>
      <c r="M7" s="23" t="s">
        <v>101</v>
      </c>
      <c r="N7" s="24" t="s">
        <v>102</v>
      </c>
      <c r="O7" s="24">
        <v>85.25</v>
      </c>
      <c r="P7" s="24">
        <v>37.130000000000003</v>
      </c>
      <c r="Q7" s="24">
        <v>100</v>
      </c>
      <c r="R7" s="24">
        <v>3850</v>
      </c>
      <c r="S7" s="24">
        <v>7060</v>
      </c>
      <c r="T7" s="24">
        <v>694.98</v>
      </c>
      <c r="U7" s="24">
        <v>10.16</v>
      </c>
      <c r="V7" s="24">
        <v>2574</v>
      </c>
      <c r="W7" s="24">
        <v>2.91</v>
      </c>
      <c r="X7" s="24">
        <v>884.54</v>
      </c>
      <c r="Y7" s="24" t="s">
        <v>102</v>
      </c>
      <c r="Z7" s="24" t="s">
        <v>102</v>
      </c>
      <c r="AA7" s="24" t="s">
        <v>102</v>
      </c>
      <c r="AB7" s="24" t="s">
        <v>102</v>
      </c>
      <c r="AC7" s="24">
        <v>86.55</v>
      </c>
      <c r="AD7" s="24" t="s">
        <v>102</v>
      </c>
      <c r="AE7" s="24" t="s">
        <v>102</v>
      </c>
      <c r="AF7" s="24" t="s">
        <v>102</v>
      </c>
      <c r="AG7" s="24" t="s">
        <v>102</v>
      </c>
      <c r="AH7" s="24">
        <v>103.04</v>
      </c>
      <c r="AI7" s="24">
        <v>104.3</v>
      </c>
      <c r="AJ7" s="24" t="s">
        <v>102</v>
      </c>
      <c r="AK7" s="24" t="s">
        <v>102</v>
      </c>
      <c r="AL7" s="24" t="s">
        <v>102</v>
      </c>
      <c r="AM7" s="24" t="s">
        <v>102</v>
      </c>
      <c r="AN7" s="24">
        <v>62.68</v>
      </c>
      <c r="AO7" s="24" t="s">
        <v>102</v>
      </c>
      <c r="AP7" s="24" t="s">
        <v>102</v>
      </c>
      <c r="AQ7" s="24" t="s">
        <v>102</v>
      </c>
      <c r="AR7" s="24" t="s">
        <v>102</v>
      </c>
      <c r="AS7" s="24">
        <v>100.31</v>
      </c>
      <c r="AT7" s="24">
        <v>102.74</v>
      </c>
      <c r="AU7" s="24" t="s">
        <v>102</v>
      </c>
      <c r="AV7" s="24" t="s">
        <v>102</v>
      </c>
      <c r="AW7" s="24" t="s">
        <v>102</v>
      </c>
      <c r="AX7" s="24" t="s">
        <v>102</v>
      </c>
      <c r="AY7" s="24">
        <v>80.41</v>
      </c>
      <c r="AZ7" s="24" t="s">
        <v>102</v>
      </c>
      <c r="BA7" s="24" t="s">
        <v>102</v>
      </c>
      <c r="BB7" s="24" t="s">
        <v>102</v>
      </c>
      <c r="BC7" s="24" t="s">
        <v>102</v>
      </c>
      <c r="BD7" s="24">
        <v>41.03</v>
      </c>
      <c r="BE7" s="24">
        <v>47.19</v>
      </c>
      <c r="BF7" s="24" t="s">
        <v>102</v>
      </c>
      <c r="BG7" s="24" t="s">
        <v>102</v>
      </c>
      <c r="BH7" s="24" t="s">
        <v>102</v>
      </c>
      <c r="BI7" s="24" t="s">
        <v>102</v>
      </c>
      <c r="BJ7" s="24">
        <v>731.23</v>
      </c>
      <c r="BK7" s="24" t="s">
        <v>102</v>
      </c>
      <c r="BL7" s="24" t="s">
        <v>102</v>
      </c>
      <c r="BM7" s="24" t="s">
        <v>102</v>
      </c>
      <c r="BN7" s="24" t="s">
        <v>102</v>
      </c>
      <c r="BO7" s="24">
        <v>796.8</v>
      </c>
      <c r="BP7" s="24">
        <v>798.1</v>
      </c>
      <c r="BQ7" s="24" t="s">
        <v>102</v>
      </c>
      <c r="BR7" s="24" t="s">
        <v>102</v>
      </c>
      <c r="BS7" s="24" t="s">
        <v>102</v>
      </c>
      <c r="BT7" s="24" t="s">
        <v>102</v>
      </c>
      <c r="BU7" s="24">
        <v>45.44</v>
      </c>
      <c r="BV7" s="24" t="s">
        <v>102</v>
      </c>
      <c r="BW7" s="24" t="s">
        <v>102</v>
      </c>
      <c r="BX7" s="24" t="s">
        <v>102</v>
      </c>
      <c r="BY7" s="24" t="s">
        <v>102</v>
      </c>
      <c r="BZ7" s="24">
        <v>58.41</v>
      </c>
      <c r="CA7" s="24">
        <v>54.51</v>
      </c>
      <c r="CB7" s="24" t="s">
        <v>102</v>
      </c>
      <c r="CC7" s="24" t="s">
        <v>102</v>
      </c>
      <c r="CD7" s="24" t="s">
        <v>102</v>
      </c>
      <c r="CE7" s="24" t="s">
        <v>102</v>
      </c>
      <c r="CF7" s="24">
        <v>268.06</v>
      </c>
      <c r="CG7" s="24" t="s">
        <v>102</v>
      </c>
      <c r="CH7" s="24" t="s">
        <v>102</v>
      </c>
      <c r="CI7" s="24" t="s">
        <v>102</v>
      </c>
      <c r="CJ7" s="24" t="s">
        <v>102</v>
      </c>
      <c r="CK7" s="24">
        <v>267.33999999999997</v>
      </c>
      <c r="CL7" s="24">
        <v>286.33</v>
      </c>
      <c r="CM7" s="24" t="s">
        <v>102</v>
      </c>
      <c r="CN7" s="24" t="s">
        <v>102</v>
      </c>
      <c r="CO7" s="24" t="s">
        <v>102</v>
      </c>
      <c r="CP7" s="24" t="s">
        <v>102</v>
      </c>
      <c r="CQ7" s="24">
        <v>56.89</v>
      </c>
      <c r="CR7" s="24" t="s">
        <v>102</v>
      </c>
      <c r="CS7" s="24" t="s">
        <v>102</v>
      </c>
      <c r="CT7" s="24" t="s">
        <v>102</v>
      </c>
      <c r="CU7" s="24" t="s">
        <v>102</v>
      </c>
      <c r="CV7" s="24">
        <v>52.34</v>
      </c>
      <c r="CW7" s="24">
        <v>49.92</v>
      </c>
      <c r="CX7" s="24" t="s">
        <v>102</v>
      </c>
      <c r="CY7" s="24" t="s">
        <v>102</v>
      </c>
      <c r="CZ7" s="24" t="s">
        <v>102</v>
      </c>
      <c r="DA7" s="24" t="s">
        <v>102</v>
      </c>
      <c r="DB7" s="24">
        <v>96.23</v>
      </c>
      <c r="DC7" s="24" t="s">
        <v>102</v>
      </c>
      <c r="DD7" s="24" t="s">
        <v>102</v>
      </c>
      <c r="DE7" s="24" t="s">
        <v>102</v>
      </c>
      <c r="DF7" s="24" t="s">
        <v>102</v>
      </c>
      <c r="DG7" s="24">
        <v>90.05</v>
      </c>
      <c r="DH7" s="24">
        <v>87.8</v>
      </c>
      <c r="DI7" s="24" t="s">
        <v>102</v>
      </c>
      <c r="DJ7" s="24" t="s">
        <v>102</v>
      </c>
      <c r="DK7" s="24" t="s">
        <v>102</v>
      </c>
      <c r="DL7" s="24" t="s">
        <v>102</v>
      </c>
      <c r="DM7" s="24">
        <v>3.97</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0.49</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2026-02-07T02:03:25Z</cp:lastPrinted>
  <dcterms:created xsi:type="dcterms:W3CDTF">2025-12-23T06:23:04Z</dcterms:created>
  <dcterms:modified xsi:type="dcterms:W3CDTF">2026-02-07T02:03:32Z</dcterms:modified>
  <cp:category/>
</cp:coreProperties>
</file>