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172.16.1.23\課共有\環境課\石本\[R7]\水道\○調査\町\20260115102803_（１／３０正午〆）公営企業＿経営比較分析表作成依頼\提出\"/>
    </mc:Choice>
  </mc:AlternateContent>
  <xr:revisionPtr revIDLastSave="0" documentId="13_ncr:1_{B895378A-8DBA-47A5-A837-D136E10FEF42}" xr6:coauthVersionLast="47" xr6:coauthVersionMax="47" xr10:uidLastSave="{00000000-0000-0000-0000-000000000000}"/>
  <workbookProtection workbookAlgorithmName="SHA-512" workbookHashValue="6WSX07V9KlzkXqIlXjL0bndYlhFVPNRPJkN2RzoDiby2AXC65fOME2eaShmPMWbpVb64TQL6ySQx4Qilni3N+w==" workbookSaltValue="ZRmhTg+GEnc4489g8cEU7Q==" workbookSpinCount="100000" lockStructure="1"/>
  <bookViews>
    <workbookView showHorizontalScroll="0" showVerticalScroll="0" showSheetTabs="0" xWindow="-108" yWindow="-108" windowWidth="23256" windowHeight="1245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BB10" i="4" s="1"/>
  <c r="V6" i="5"/>
  <c r="AT10" i="4" s="1"/>
  <c r="U6" i="5"/>
  <c r="AL10" i="4" s="1"/>
  <c r="T6" i="5"/>
  <c r="BB8" i="4" s="1"/>
  <c r="S6" i="5"/>
  <c r="AT8" i="4" s="1"/>
  <c r="R6" i="5"/>
  <c r="Q6" i="5"/>
  <c r="W10" i="4" s="1"/>
  <c r="P6" i="5"/>
  <c r="O6" i="5"/>
  <c r="I10" i="4" s="1"/>
  <c r="N6" i="5"/>
  <c r="M6" i="5"/>
  <c r="L6" i="5"/>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I85" i="4"/>
  <c r="H85" i="4"/>
  <c r="E85" i="4"/>
  <c r="P10" i="4"/>
  <c r="B10" i="4"/>
  <c r="AL8" i="4"/>
  <c r="AD8" i="4"/>
  <c r="W8" i="4"/>
  <c r="P8" i="4"/>
  <c r="I8" i="4"/>
</calcChain>
</file>

<file path=xl/sharedStrings.xml><?xml version="1.0" encoding="utf-8"?>
<sst xmlns="http://schemas.openxmlformats.org/spreadsheetml/2006/main" count="316" uniqueCount="113">
  <si>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</si>
  <si>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</si>
  <si>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</si>
  <si>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</si>
  <si>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</si>
  <si>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</si>
  <si>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</si>
  <si>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</si>
  <si>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</si>
  <si>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</si>
  <si>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</si>
  <si>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</si>
  <si>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</si>
  <si>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</si>
  <si>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</si>
  <si>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</si>
  <si>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</si>
  <si>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</si>
  <si>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</si>
  <si>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</si>
  <si>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</si>
  <si>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</si>
  <si>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</si>
  <si>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</si>
  <si>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</si>
  <si>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</si>
  <si>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</si>
  <si>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</si>
  <si>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</si>
  <si>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</si>
  <si>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</si>
  <si>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</si>
  <si>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</si>
  <si>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</si>
  <si>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</si>
  <si>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</si>
  <si>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</si>
  <si>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</si>
  <si>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</si>
  <si>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</si>
  <si>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</si>
  <si>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</si>
  <si>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</si>
  <si>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</si>
  <si>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</si>
  <si>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</si>
  <si>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</si>
  <si>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</si>
  <si>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</si>
  <si>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</si>
  <si>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</si>
  <si>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</si>
  <si>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</si>
  <si>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</si>
  <si>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</si>
  <si>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</si>
  <si>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</si>
  <si>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</si>
  <si>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</si>
  <si>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</si>
  <si>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</si>
  <si>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</si>
  <si>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</si>
  <si>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</si>
  <si>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</si>
  <si>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</si>
  <si>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</si>
  <si>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</si>
  <si>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</si>
  <si>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</si>
  <si>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</si>
  <si>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</si>
  <si>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</si>
  <si>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</si>
  <si>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</si>
  <si>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</si>
  <si>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</si>
  <si>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</si>
  <si>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</si>
  <si>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</si>
  <si>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</si>
  <si>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</si>
  <si>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</si>
  <si>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</si>
  <si>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</si>
  <si>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</si>
  <si>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</si>
  <si>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</si>
  <si>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</si>
  <si>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</si>
  <si>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</si>
  <si>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</si>
  <si>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</si>
  <si>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徳島県　那賀町</t>
  </si>
  <si>
    <t>法適用</t>
  </si>
  <si>
    <t>水道事業</t>
  </si>
  <si>
    <t>簡易水道事業</t>
  </si>
  <si>
    <t>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</si>
  <si>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</si>
  <si>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</si>
  <si>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</si>
  <si>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</si>
  <si>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</si>
  <si>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</si>
  <si>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</si>
  <si>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</si>
  <si>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</si>
  <si>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</si>
  <si>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</si>
  <si>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</si>
  <si>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②管路経年化率が類似団体平均値より高いが、③管路更新率も類似団体平均値よりも高い。このまま高い管路更新率を維持すれば管路経年化率を下げていくことができると考えられる。</t>
    <rPh sb="2" eb="4">
      <t>カンロ</t>
    </rPh>
    <rPh sb="4" eb="6">
      <t>ケイネン</t>
    </rPh>
    <rPh sb="6" eb="7">
      <t>カ</t>
    </rPh>
    <rPh sb="7" eb="8">
      <t>リツ</t>
    </rPh>
    <rPh sb="9" eb="11">
      <t>ルイジ</t>
    </rPh>
    <rPh sb="11" eb="13">
      <t>ダンタイ</t>
    </rPh>
    <rPh sb="13" eb="16">
      <t>ヘイキンチ</t>
    </rPh>
    <rPh sb="18" eb="19">
      <t>タカ</t>
    </rPh>
    <rPh sb="23" eb="25">
      <t>カンロ</t>
    </rPh>
    <rPh sb="25" eb="27">
      <t>コウシン</t>
    </rPh>
    <rPh sb="27" eb="28">
      <t>リツ</t>
    </rPh>
    <rPh sb="29" eb="36">
      <t>ルイジダンタイヘイキンチ</t>
    </rPh>
    <rPh sb="39" eb="40">
      <t>タカ</t>
    </rPh>
    <rPh sb="46" eb="47">
      <t>タカ</t>
    </rPh>
    <rPh sb="48" eb="50">
      <t>カンロ</t>
    </rPh>
    <rPh sb="50" eb="52">
      <t>コウシン</t>
    </rPh>
    <rPh sb="52" eb="53">
      <t>リツ</t>
    </rPh>
    <rPh sb="54" eb="56">
      <t>イジ</t>
    </rPh>
    <rPh sb="59" eb="61">
      <t>カンロ</t>
    </rPh>
    <rPh sb="61" eb="63">
      <t>ケイネン</t>
    </rPh>
    <rPh sb="63" eb="64">
      <t>カ</t>
    </rPh>
    <rPh sb="64" eb="65">
      <t>リツ</t>
    </rPh>
    <rPh sb="66" eb="67">
      <t>サ</t>
    </rPh>
    <rPh sb="78" eb="79">
      <t>カンガ</t>
    </rPh>
    <phoneticPr fontId="4"/>
  </si>
  <si>
    <t>　人口減少による使用料の減少や施設の老朽化による費用の増加による経営悪化が見込まれる。
　経営改善のため、料金改定の検討、使用料の徴収率の向上に努め、計画的な維持修繕や管路更新を進めていかなければならない。</t>
    <phoneticPr fontId="4"/>
  </si>
  <si>
    <t>　本町の簡易水道事業において、経営の健全化を示す①経常収支比率が84.58%となっており赤字であることを示している。これは②累積欠損比率が発生した要因と同じく減価償却費を収益として上げ切れていないことが要因である。令和7年度には解消できる見込みである。
　また、③流動比率は類似団体の平均値及び100%を下回っている。支払能力を上げていくためにも経営改善を図る必要がある。
　⑦施設利用率は類似団体平均値を上回っており適切な施設規模であると言えるが、今後人口減により配水量が減ることが予想されるので施設規模について検討する必要がある。
　⑧有収率は類似団体平均値を下回っている。漏水が原因と考えられるため、修繕を進めて有収率の向上を図っていきたい。</t>
    <rPh sb="1" eb="3">
      <t>ホンマチ</t>
    </rPh>
    <rPh sb="4" eb="6">
      <t>カンイ</t>
    </rPh>
    <rPh sb="6" eb="8">
      <t>スイドウ</t>
    </rPh>
    <rPh sb="8" eb="10">
      <t>ジギョウ</t>
    </rPh>
    <rPh sb="15" eb="17">
      <t>ケイエイ</t>
    </rPh>
    <rPh sb="18" eb="21">
      <t>ケンゼンカ</t>
    </rPh>
    <rPh sb="22" eb="23">
      <t>シメ</t>
    </rPh>
    <rPh sb="25" eb="27">
      <t>ケイジョウ</t>
    </rPh>
    <rPh sb="27" eb="29">
      <t>シュウシ</t>
    </rPh>
    <rPh sb="29" eb="31">
      <t>ヒリツ</t>
    </rPh>
    <rPh sb="44" eb="46">
      <t>アカジ</t>
    </rPh>
    <rPh sb="52" eb="53">
      <t>シメ</t>
    </rPh>
    <rPh sb="62" eb="64">
      <t>ルイセキ</t>
    </rPh>
    <rPh sb="64" eb="66">
      <t>ケッソン</t>
    </rPh>
    <rPh sb="66" eb="68">
      <t>ヒリツ</t>
    </rPh>
    <rPh sb="69" eb="71">
      <t>ハッセイ</t>
    </rPh>
    <rPh sb="73" eb="75">
      <t>ヨウイン</t>
    </rPh>
    <rPh sb="76" eb="77">
      <t>オナ</t>
    </rPh>
    <rPh sb="79" eb="81">
      <t>ゲンカ</t>
    </rPh>
    <rPh sb="81" eb="84">
      <t>ショウキャクヒ</t>
    </rPh>
    <rPh sb="85" eb="87">
      <t>シュウエキ</t>
    </rPh>
    <rPh sb="90" eb="91">
      <t>ア</t>
    </rPh>
    <rPh sb="92" eb="93">
      <t>キ</t>
    </rPh>
    <rPh sb="101" eb="103">
      <t>ヨウイン</t>
    </rPh>
    <rPh sb="107" eb="109">
      <t>レイワ</t>
    </rPh>
    <rPh sb="110" eb="112">
      <t>ネンド</t>
    </rPh>
    <rPh sb="114" eb="116">
      <t>カイショウ</t>
    </rPh>
    <rPh sb="119" eb="121">
      <t>ミコ</t>
    </rPh>
    <rPh sb="132" eb="134">
      <t>リュウドウ</t>
    </rPh>
    <rPh sb="134" eb="136">
      <t>ヒリツ</t>
    </rPh>
    <rPh sb="137" eb="139">
      <t>ルイジ</t>
    </rPh>
    <rPh sb="139" eb="141">
      <t>ダンタイ</t>
    </rPh>
    <rPh sb="142" eb="144">
      <t>ヘイキン</t>
    </rPh>
    <rPh sb="144" eb="145">
      <t>アタイ</t>
    </rPh>
    <rPh sb="145" eb="146">
      <t>オヨ</t>
    </rPh>
    <rPh sb="152" eb="154">
      <t>シタマワ</t>
    </rPh>
    <rPh sb="159" eb="161">
      <t>シハライ</t>
    </rPh>
    <rPh sb="161" eb="163">
      <t>ノウリョク</t>
    </rPh>
    <rPh sb="164" eb="165">
      <t>ア</t>
    </rPh>
    <rPh sb="173" eb="175">
      <t>ケイエイ</t>
    </rPh>
    <rPh sb="175" eb="177">
      <t>カイゼン</t>
    </rPh>
    <rPh sb="178" eb="179">
      <t>ハカ</t>
    </rPh>
    <rPh sb="180" eb="182">
      <t>ヒツヨウ</t>
    </rPh>
    <rPh sb="189" eb="191">
      <t>シセツ</t>
    </rPh>
    <rPh sb="191" eb="194">
      <t>リヨウリツ</t>
    </rPh>
    <rPh sb="195" eb="197">
      <t>ルイジ</t>
    </rPh>
    <rPh sb="197" eb="199">
      <t>ダンタイ</t>
    </rPh>
    <rPh sb="199" eb="202">
      <t>ヘイキンチ</t>
    </rPh>
    <rPh sb="203" eb="205">
      <t>ウワマワ</t>
    </rPh>
    <rPh sb="209" eb="211">
      <t>テキセツ</t>
    </rPh>
    <rPh sb="212" eb="214">
      <t>シセツ</t>
    </rPh>
    <rPh sb="214" eb="216">
      <t>キボ</t>
    </rPh>
    <rPh sb="220" eb="221">
      <t>イ</t>
    </rPh>
    <rPh sb="225" eb="227">
      <t>コンゴ</t>
    </rPh>
    <rPh sb="227" eb="230">
      <t>ジンコウゲン</t>
    </rPh>
    <rPh sb="233" eb="236">
      <t>ハイスイリョウ</t>
    </rPh>
    <rPh sb="237" eb="238">
      <t>ヘ</t>
    </rPh>
    <rPh sb="242" eb="244">
      <t>ヨソウ</t>
    </rPh>
    <rPh sb="249" eb="251">
      <t>シセツ</t>
    </rPh>
    <rPh sb="251" eb="253">
      <t>キボ</t>
    </rPh>
    <rPh sb="257" eb="259">
      <t>ケントウ</t>
    </rPh>
    <rPh sb="261" eb="263">
      <t>ヒツヨウ</t>
    </rPh>
    <rPh sb="270" eb="272">
      <t>ユウシュウ</t>
    </rPh>
    <rPh sb="272" eb="273">
      <t>リツ</t>
    </rPh>
    <rPh sb="274" eb="276">
      <t>ルイジ</t>
    </rPh>
    <rPh sb="276" eb="278">
      <t>ダンタイ</t>
    </rPh>
    <rPh sb="278" eb="281">
      <t>ヘイキンチ</t>
    </rPh>
    <rPh sb="282" eb="284">
      <t>シタマワ</t>
    </rPh>
    <rPh sb="289" eb="291">
      <t>ロウスイ</t>
    </rPh>
    <rPh sb="292" eb="294">
      <t>ゲンイン</t>
    </rPh>
    <rPh sb="295" eb="296">
      <t>カンガ</t>
    </rPh>
    <rPh sb="303" eb="305">
      <t>シュウゼン</t>
    </rPh>
    <rPh sb="306" eb="307">
      <t>スス</t>
    </rPh>
    <rPh sb="309" eb="311">
      <t>ユウシュウ</t>
    </rPh>
    <rPh sb="311" eb="312">
      <t>リツ</t>
    </rPh>
    <rPh sb="313" eb="315">
      <t>コウジョウ</t>
    </rPh>
    <rPh sb="316" eb="317">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</si>
</sst>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0.62</c:v>
                </c:pt>
              </c:numCache>
            </c:numRef>
          </c:val>
          <c:extLst>
            <c:ext xmlns:c16="http://schemas.microsoft.com/office/drawing/2014/chart" uri="{C3380CC4-5D6E-409C-BE32-E72D297353CC}">
              <c16:uniqueId val="{00000000-3BFC-4BB6-B288-51B4D02CEF5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0.32</c:v>
                </c:pt>
              </c:numCache>
            </c:numRef>
          </c:val>
          <c:smooth val="0"/>
          <c:extLst>
            <c:ext xmlns:c16="http://schemas.microsoft.com/office/drawing/2014/chart" uri="{C3380CC4-5D6E-409C-BE32-E72D297353CC}">
              <c16:uniqueId val="{00000001-3BFC-4BB6-B288-51B4D02CEF5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64.66</c:v>
                </c:pt>
              </c:numCache>
            </c:numRef>
          </c:val>
          <c:extLst>
            <c:ext xmlns:c16="http://schemas.microsoft.com/office/drawing/2014/chart" uri="{C3380CC4-5D6E-409C-BE32-E72D297353CC}">
              <c16:uniqueId val="{00000000-6DA0-4AF5-BBE7-906A1A36F09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54.69</c:v>
                </c:pt>
              </c:numCache>
            </c:numRef>
          </c:val>
          <c:smooth val="0"/>
          <c:extLst>
            <c:ext xmlns:c16="http://schemas.microsoft.com/office/drawing/2014/chart" uri="{C3380CC4-5D6E-409C-BE32-E72D297353CC}">
              <c16:uniqueId val="{00000001-6DA0-4AF5-BBE7-906A1A36F09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68.87</c:v>
                </c:pt>
              </c:numCache>
            </c:numRef>
          </c:val>
          <c:extLst>
            <c:ext xmlns:c16="http://schemas.microsoft.com/office/drawing/2014/chart" uri="{C3380CC4-5D6E-409C-BE32-E72D297353CC}">
              <c16:uniqueId val="{00000000-D361-4505-B98D-1F75D109B6B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71.44</c:v>
                </c:pt>
              </c:numCache>
            </c:numRef>
          </c:val>
          <c:smooth val="0"/>
          <c:extLst>
            <c:ext xmlns:c16="http://schemas.microsoft.com/office/drawing/2014/chart" uri="{C3380CC4-5D6E-409C-BE32-E72D297353CC}">
              <c16:uniqueId val="{00000001-D361-4505-B98D-1F75D109B6B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84.58</c:v>
                </c:pt>
              </c:numCache>
            </c:numRef>
          </c:val>
          <c:extLst>
            <c:ext xmlns:c16="http://schemas.microsoft.com/office/drawing/2014/chart" uri="{C3380CC4-5D6E-409C-BE32-E72D297353CC}">
              <c16:uniqueId val="{00000000-3EBE-4661-968E-EB52BD4E181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101.77</c:v>
                </c:pt>
              </c:numCache>
            </c:numRef>
          </c:val>
          <c:smooth val="0"/>
          <c:extLst>
            <c:ext xmlns:c16="http://schemas.microsoft.com/office/drawing/2014/chart" uri="{C3380CC4-5D6E-409C-BE32-E72D297353CC}">
              <c16:uniqueId val="{00000001-3EBE-4661-968E-EB52BD4E181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0.03</c:v>
                </c:pt>
              </c:numCache>
            </c:numRef>
          </c:val>
          <c:extLst>
            <c:ext xmlns:c16="http://schemas.microsoft.com/office/drawing/2014/chart" uri="{C3380CC4-5D6E-409C-BE32-E72D297353CC}">
              <c16:uniqueId val="{00000000-2A9D-4DE7-BAF3-32D11DCC788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37.1</c:v>
                </c:pt>
              </c:numCache>
            </c:numRef>
          </c:val>
          <c:smooth val="0"/>
          <c:extLst>
            <c:ext xmlns:c16="http://schemas.microsoft.com/office/drawing/2014/chart" uri="{C3380CC4-5D6E-409C-BE32-E72D297353CC}">
              <c16:uniqueId val="{00000001-2A9D-4DE7-BAF3-32D11DCC788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53.55</c:v>
                </c:pt>
              </c:numCache>
            </c:numRef>
          </c:val>
          <c:extLst>
            <c:ext xmlns:c16="http://schemas.microsoft.com/office/drawing/2014/chart" uri="{C3380CC4-5D6E-409C-BE32-E72D297353CC}">
              <c16:uniqueId val="{00000000-4A17-4CFC-A2F0-232346F7751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18.22</c:v>
                </c:pt>
              </c:numCache>
            </c:numRef>
          </c:val>
          <c:smooth val="0"/>
          <c:extLst>
            <c:ext xmlns:c16="http://schemas.microsoft.com/office/drawing/2014/chart" uri="{C3380CC4-5D6E-409C-BE32-E72D297353CC}">
              <c16:uniqueId val="{00000001-4A17-4CFC-A2F0-232346F7751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39.57</c:v>
                </c:pt>
              </c:numCache>
            </c:numRef>
          </c:val>
          <c:extLst>
            <c:ext xmlns:c16="http://schemas.microsoft.com/office/drawing/2014/chart" uri="{C3380CC4-5D6E-409C-BE32-E72D297353CC}">
              <c16:uniqueId val="{00000000-6284-472D-9480-F9C7051D952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16.12</c:v>
                </c:pt>
              </c:numCache>
            </c:numRef>
          </c:val>
          <c:smooth val="0"/>
          <c:extLst>
            <c:ext xmlns:c16="http://schemas.microsoft.com/office/drawing/2014/chart" uri="{C3380CC4-5D6E-409C-BE32-E72D297353CC}">
              <c16:uniqueId val="{00000001-6284-472D-9480-F9C7051D952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95.97</c:v>
                </c:pt>
              </c:numCache>
            </c:numRef>
          </c:val>
          <c:extLst>
            <c:ext xmlns:c16="http://schemas.microsoft.com/office/drawing/2014/chart" uri="{C3380CC4-5D6E-409C-BE32-E72D297353CC}">
              <c16:uniqueId val="{00000000-88C5-466A-ABE4-E1C2C32A1EA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157.71</c:v>
                </c:pt>
              </c:numCache>
            </c:numRef>
          </c:val>
          <c:smooth val="0"/>
          <c:extLst>
            <c:ext xmlns:c16="http://schemas.microsoft.com/office/drawing/2014/chart" uri="{C3380CC4-5D6E-409C-BE32-E72D297353CC}">
              <c16:uniqueId val="{00000001-88C5-466A-ABE4-E1C2C32A1EA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1214.08</c:v>
                </c:pt>
              </c:numCache>
            </c:numRef>
          </c:val>
          <c:extLst>
            <c:ext xmlns:c16="http://schemas.microsoft.com/office/drawing/2014/chart" uri="{C3380CC4-5D6E-409C-BE32-E72D297353CC}">
              <c16:uniqueId val="{00000000-B7D3-4B2F-9F42-75B1C6CB4C0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958.97</c:v>
                </c:pt>
              </c:numCache>
            </c:numRef>
          </c:val>
          <c:smooth val="0"/>
          <c:extLst>
            <c:ext xmlns:c16="http://schemas.microsoft.com/office/drawing/2014/chart" uri="{C3380CC4-5D6E-409C-BE32-E72D297353CC}">
              <c16:uniqueId val="{00000001-B7D3-4B2F-9F42-75B1C6CB4C0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50.53</c:v>
                </c:pt>
              </c:numCache>
            </c:numRef>
          </c:val>
          <c:extLst>
            <c:ext xmlns:c16="http://schemas.microsoft.com/office/drawing/2014/chart" uri="{C3380CC4-5D6E-409C-BE32-E72D297353CC}">
              <c16:uniqueId val="{00000000-12EB-46E2-806F-7E64D2EA1C1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61.25</c:v>
                </c:pt>
              </c:numCache>
            </c:numRef>
          </c:val>
          <c:smooth val="0"/>
          <c:extLst>
            <c:ext xmlns:c16="http://schemas.microsoft.com/office/drawing/2014/chart" uri="{C3380CC4-5D6E-409C-BE32-E72D297353CC}">
              <c16:uniqueId val="{00000001-12EB-46E2-806F-7E64D2EA1C1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225.4</c:v>
                </c:pt>
              </c:numCache>
            </c:numRef>
          </c:val>
          <c:extLst>
            <c:ext xmlns:c16="http://schemas.microsoft.com/office/drawing/2014/chart" uri="{C3380CC4-5D6E-409C-BE32-E72D297353CC}">
              <c16:uniqueId val="{00000000-F619-4838-A669-85755F346CF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279.83</c:v>
                </c:pt>
              </c:numCache>
            </c:numRef>
          </c:val>
          <c:smooth val="0"/>
          <c:extLst>
            <c:ext xmlns:c16="http://schemas.microsoft.com/office/drawing/2014/chart" uri="{C3380CC4-5D6E-409C-BE32-E72D297353CC}">
              <c16:uniqueId val="{00000001-F619-4838-A669-85755F346CF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1" zoomScaleNormal="10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徳島県　那賀町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簡易水道事業</v>
      </c>
      <c r="Q8" s="74"/>
      <c r="R8" s="74"/>
      <c r="S8" s="74"/>
      <c r="T8" s="74"/>
      <c r="U8" s="74"/>
      <c r="V8" s="74"/>
      <c r="W8" s="74" t="str">
        <f>データ!$L$6</f>
        <v>C3</v>
      </c>
      <c r="X8" s="74"/>
      <c r="Y8" s="74"/>
      <c r="Z8" s="74"/>
      <c r="AA8" s="74"/>
      <c r="AB8" s="74"/>
      <c r="AC8" s="74"/>
      <c r="AD8" s="74" t="str">
        <f>データ!$M$6</f>
        <v>非設置</v>
      </c>
      <c r="AE8" s="74"/>
      <c r="AF8" s="74"/>
      <c r="AG8" s="74"/>
      <c r="AH8" s="74"/>
      <c r="AI8" s="74"/>
      <c r="AJ8" s="74"/>
      <c r="AK8" s="2"/>
      <c r="AL8" s="65">
        <f>データ!$R$6</f>
        <v>7060</v>
      </c>
      <c r="AM8" s="65"/>
      <c r="AN8" s="65"/>
      <c r="AO8" s="65"/>
      <c r="AP8" s="65"/>
      <c r="AQ8" s="65"/>
      <c r="AR8" s="65"/>
      <c r="AS8" s="65"/>
      <c r="AT8" s="36">
        <f>データ!$S$6</f>
        <v>694.98</v>
      </c>
      <c r="AU8" s="37"/>
      <c r="AV8" s="37"/>
      <c r="AW8" s="37"/>
      <c r="AX8" s="37"/>
      <c r="AY8" s="37"/>
      <c r="AZ8" s="37"/>
      <c r="BA8" s="37"/>
      <c r="BB8" s="54">
        <f>データ!$T$6</f>
        <v>10.16</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66.41</v>
      </c>
      <c r="J10" s="37"/>
      <c r="K10" s="37"/>
      <c r="L10" s="37"/>
      <c r="M10" s="37"/>
      <c r="N10" s="37"/>
      <c r="O10" s="64"/>
      <c r="P10" s="54">
        <f>データ!$P$6</f>
        <v>71.06</v>
      </c>
      <c r="Q10" s="54"/>
      <c r="R10" s="54"/>
      <c r="S10" s="54"/>
      <c r="T10" s="54"/>
      <c r="U10" s="54"/>
      <c r="V10" s="54"/>
      <c r="W10" s="65">
        <f>データ!$Q$6</f>
        <v>2200</v>
      </c>
      <c r="X10" s="65"/>
      <c r="Y10" s="65"/>
      <c r="Z10" s="65"/>
      <c r="AA10" s="65"/>
      <c r="AB10" s="65"/>
      <c r="AC10" s="65"/>
      <c r="AD10" s="2"/>
      <c r="AE10" s="2"/>
      <c r="AF10" s="2"/>
      <c r="AG10" s="2"/>
      <c r="AH10" s="2"/>
      <c r="AI10" s="2"/>
      <c r="AJ10" s="2"/>
      <c r="AK10" s="2"/>
      <c r="AL10" s="65">
        <f>データ!$U$6</f>
        <v>4926</v>
      </c>
      <c r="AM10" s="65"/>
      <c r="AN10" s="65"/>
      <c r="AO10" s="65"/>
      <c r="AP10" s="65"/>
      <c r="AQ10" s="65"/>
      <c r="AR10" s="65"/>
      <c r="AS10" s="65"/>
      <c r="AT10" s="36">
        <f>データ!$V$6</f>
        <v>24.13</v>
      </c>
      <c r="AU10" s="37"/>
      <c r="AV10" s="37"/>
      <c r="AW10" s="37"/>
      <c r="AX10" s="37"/>
      <c r="AY10" s="37"/>
      <c r="AZ10" s="37"/>
      <c r="BA10" s="37"/>
      <c r="BB10" s="54">
        <f>データ!$W$6</f>
        <v>204.14</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rr36xJi1U2HGCgwsI2ejCHt/y6dsBgR3gPXj9MOtDQIM6kIYW0RnJcrApV95VM263+ReZPaued6VbINS20+XOg==" saltValue="umQ2cy0yRnsSOajPqbruQ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363685</v>
      </c>
      <c r="D6" s="20">
        <f t="shared" si="3"/>
        <v>46</v>
      </c>
      <c r="E6" s="20">
        <f t="shared" si="3"/>
        <v>1</v>
      </c>
      <c r="F6" s="20">
        <f t="shared" si="3"/>
        <v>0</v>
      </c>
      <c r="G6" s="20">
        <f t="shared" si="3"/>
        <v>5</v>
      </c>
      <c r="H6" s="20" t="str">
        <f t="shared" si="3"/>
        <v>徳島県　那賀町</v>
      </c>
      <c r="I6" s="20" t="str">
        <f t="shared" si="3"/>
        <v>法適用</v>
      </c>
      <c r="J6" s="20" t="str">
        <f t="shared" si="3"/>
        <v>水道事業</v>
      </c>
      <c r="K6" s="20" t="str">
        <f t="shared" si="3"/>
        <v>簡易水道事業</v>
      </c>
      <c r="L6" s="20" t="str">
        <f t="shared" si="3"/>
        <v>C3</v>
      </c>
      <c r="M6" s="20" t="str">
        <f t="shared" si="3"/>
        <v>非設置</v>
      </c>
      <c r="N6" s="21" t="str">
        <f t="shared" si="3"/>
        <v>-</v>
      </c>
      <c r="O6" s="21">
        <f t="shared" si="3"/>
        <v>66.41</v>
      </c>
      <c r="P6" s="21">
        <f t="shared" si="3"/>
        <v>71.06</v>
      </c>
      <c r="Q6" s="21">
        <f t="shared" si="3"/>
        <v>2200</v>
      </c>
      <c r="R6" s="21">
        <f t="shared" si="3"/>
        <v>7060</v>
      </c>
      <c r="S6" s="21">
        <f t="shared" si="3"/>
        <v>694.98</v>
      </c>
      <c r="T6" s="21">
        <f t="shared" si="3"/>
        <v>10.16</v>
      </c>
      <c r="U6" s="21">
        <f t="shared" si="3"/>
        <v>4926</v>
      </c>
      <c r="V6" s="21">
        <f t="shared" si="3"/>
        <v>24.13</v>
      </c>
      <c r="W6" s="21">
        <f t="shared" si="3"/>
        <v>204.14</v>
      </c>
      <c r="X6" s="22" t="str">
        <f>IF(X7="",NA(),X7)</f>
        <v>-</v>
      </c>
      <c r="Y6" s="22" t="str">
        <f t="shared" ref="Y6:AG6" si="4">IF(Y7="",NA(),Y7)</f>
        <v>-</v>
      </c>
      <c r="Z6" s="22" t="str">
        <f t="shared" si="4"/>
        <v>-</v>
      </c>
      <c r="AA6" s="22" t="str">
        <f t="shared" si="4"/>
        <v>-</v>
      </c>
      <c r="AB6" s="22">
        <f t="shared" si="4"/>
        <v>84.58</v>
      </c>
      <c r="AC6" s="22" t="str">
        <f t="shared" si="4"/>
        <v>-</v>
      </c>
      <c r="AD6" s="22" t="str">
        <f t="shared" si="4"/>
        <v>-</v>
      </c>
      <c r="AE6" s="22" t="str">
        <f t="shared" si="4"/>
        <v>-</v>
      </c>
      <c r="AF6" s="22" t="str">
        <f t="shared" si="4"/>
        <v>-</v>
      </c>
      <c r="AG6" s="22">
        <f t="shared" si="4"/>
        <v>101.77</v>
      </c>
      <c r="AH6" s="21" t="str">
        <f>IF(AH7="","",IF(AH7="-","【-】","【"&amp;SUBSTITUTE(TEXT(AH7,"#,##0.00"),"-","△")&amp;"】"))</f>
        <v>【102.02】</v>
      </c>
      <c r="AI6" s="22" t="str">
        <f>IF(AI7="",NA(),AI7)</f>
        <v>-</v>
      </c>
      <c r="AJ6" s="22" t="str">
        <f t="shared" ref="AJ6:AR6" si="5">IF(AJ7="",NA(),AJ7)</f>
        <v>-</v>
      </c>
      <c r="AK6" s="22" t="str">
        <f t="shared" si="5"/>
        <v>-</v>
      </c>
      <c r="AL6" s="22" t="str">
        <f t="shared" si="5"/>
        <v>-</v>
      </c>
      <c r="AM6" s="22">
        <f t="shared" si="5"/>
        <v>39.57</v>
      </c>
      <c r="AN6" s="22" t="str">
        <f t="shared" si="5"/>
        <v>-</v>
      </c>
      <c r="AO6" s="22" t="str">
        <f t="shared" si="5"/>
        <v>-</v>
      </c>
      <c r="AP6" s="22" t="str">
        <f t="shared" si="5"/>
        <v>-</v>
      </c>
      <c r="AQ6" s="22" t="str">
        <f t="shared" si="5"/>
        <v>-</v>
      </c>
      <c r="AR6" s="22">
        <f t="shared" si="5"/>
        <v>16.12</v>
      </c>
      <c r="AS6" s="21" t="str">
        <f>IF(AS7="","",IF(AS7="-","【-】","【"&amp;SUBSTITUTE(TEXT(AS7,"#,##0.00"),"-","△")&amp;"】"))</f>
        <v>【26.96】</v>
      </c>
      <c r="AT6" s="22" t="str">
        <f>IF(AT7="",NA(),AT7)</f>
        <v>-</v>
      </c>
      <c r="AU6" s="22" t="str">
        <f t="shared" ref="AU6:BC6" si="6">IF(AU7="",NA(),AU7)</f>
        <v>-</v>
      </c>
      <c r="AV6" s="22" t="str">
        <f t="shared" si="6"/>
        <v>-</v>
      </c>
      <c r="AW6" s="22" t="str">
        <f t="shared" si="6"/>
        <v>-</v>
      </c>
      <c r="AX6" s="22">
        <f t="shared" si="6"/>
        <v>95.97</v>
      </c>
      <c r="AY6" s="22" t="str">
        <f t="shared" si="6"/>
        <v>-</v>
      </c>
      <c r="AZ6" s="22" t="str">
        <f t="shared" si="6"/>
        <v>-</v>
      </c>
      <c r="BA6" s="22" t="str">
        <f t="shared" si="6"/>
        <v>-</v>
      </c>
      <c r="BB6" s="22" t="str">
        <f t="shared" si="6"/>
        <v>-</v>
      </c>
      <c r="BC6" s="22">
        <f t="shared" si="6"/>
        <v>157.71</v>
      </c>
      <c r="BD6" s="21" t="str">
        <f>IF(BD7="","",IF(BD7="-","【-】","【"&amp;SUBSTITUTE(TEXT(BD7,"#,##0.00"),"-","△")&amp;"】"))</f>
        <v>【142.39】</v>
      </c>
      <c r="BE6" s="22" t="str">
        <f>IF(BE7="",NA(),BE7)</f>
        <v>-</v>
      </c>
      <c r="BF6" s="22" t="str">
        <f t="shared" ref="BF6:BN6" si="7">IF(BF7="",NA(),BF7)</f>
        <v>-</v>
      </c>
      <c r="BG6" s="22" t="str">
        <f t="shared" si="7"/>
        <v>-</v>
      </c>
      <c r="BH6" s="22" t="str">
        <f t="shared" si="7"/>
        <v>-</v>
      </c>
      <c r="BI6" s="22">
        <f t="shared" si="7"/>
        <v>1214.08</v>
      </c>
      <c r="BJ6" s="22" t="str">
        <f t="shared" si="7"/>
        <v>-</v>
      </c>
      <c r="BK6" s="22" t="str">
        <f t="shared" si="7"/>
        <v>-</v>
      </c>
      <c r="BL6" s="22" t="str">
        <f t="shared" si="7"/>
        <v>-</v>
      </c>
      <c r="BM6" s="22" t="str">
        <f t="shared" si="7"/>
        <v>-</v>
      </c>
      <c r="BN6" s="22">
        <f t="shared" si="7"/>
        <v>958.97</v>
      </c>
      <c r="BO6" s="21" t="str">
        <f>IF(BO7="","",IF(BO7="-","【-】","【"&amp;SUBSTITUTE(TEXT(BO7,"#,##0.00"),"-","△")&amp;"】"))</f>
        <v>【1,043.36】</v>
      </c>
      <c r="BP6" s="22" t="str">
        <f>IF(BP7="",NA(),BP7)</f>
        <v>-</v>
      </c>
      <c r="BQ6" s="22" t="str">
        <f t="shared" ref="BQ6:BY6" si="8">IF(BQ7="",NA(),BQ7)</f>
        <v>-</v>
      </c>
      <c r="BR6" s="22" t="str">
        <f t="shared" si="8"/>
        <v>-</v>
      </c>
      <c r="BS6" s="22" t="str">
        <f t="shared" si="8"/>
        <v>-</v>
      </c>
      <c r="BT6" s="22">
        <f t="shared" si="8"/>
        <v>50.53</v>
      </c>
      <c r="BU6" s="22" t="str">
        <f t="shared" si="8"/>
        <v>-</v>
      </c>
      <c r="BV6" s="22" t="str">
        <f t="shared" si="8"/>
        <v>-</v>
      </c>
      <c r="BW6" s="22" t="str">
        <f t="shared" si="8"/>
        <v>-</v>
      </c>
      <c r="BX6" s="22" t="str">
        <f t="shared" si="8"/>
        <v>-</v>
      </c>
      <c r="BY6" s="22">
        <f t="shared" si="8"/>
        <v>61.25</v>
      </c>
      <c r="BZ6" s="21" t="str">
        <f>IF(BZ7="","",IF(BZ7="-","【-】","【"&amp;SUBSTITUTE(TEXT(BZ7,"#,##0.00"),"-","△")&amp;"】"))</f>
        <v>【56.19】</v>
      </c>
      <c r="CA6" s="22" t="str">
        <f>IF(CA7="",NA(),CA7)</f>
        <v>-</v>
      </c>
      <c r="CB6" s="22" t="str">
        <f t="shared" ref="CB6:CJ6" si="9">IF(CB7="",NA(),CB7)</f>
        <v>-</v>
      </c>
      <c r="CC6" s="22" t="str">
        <f t="shared" si="9"/>
        <v>-</v>
      </c>
      <c r="CD6" s="22" t="str">
        <f t="shared" si="9"/>
        <v>-</v>
      </c>
      <c r="CE6" s="22">
        <f t="shared" si="9"/>
        <v>225.4</v>
      </c>
      <c r="CF6" s="22" t="str">
        <f t="shared" si="9"/>
        <v>-</v>
      </c>
      <c r="CG6" s="22" t="str">
        <f t="shared" si="9"/>
        <v>-</v>
      </c>
      <c r="CH6" s="22" t="str">
        <f t="shared" si="9"/>
        <v>-</v>
      </c>
      <c r="CI6" s="22" t="str">
        <f t="shared" si="9"/>
        <v>-</v>
      </c>
      <c r="CJ6" s="22">
        <f t="shared" si="9"/>
        <v>279.83</v>
      </c>
      <c r="CK6" s="21" t="str">
        <f>IF(CK7="","",IF(CK7="-","【-】","【"&amp;SUBSTITUTE(TEXT(CK7,"#,##0.00"),"-","△")&amp;"】"))</f>
        <v>【285.60】</v>
      </c>
      <c r="CL6" s="22" t="str">
        <f>IF(CL7="",NA(),CL7)</f>
        <v>-</v>
      </c>
      <c r="CM6" s="22" t="str">
        <f t="shared" ref="CM6:CU6" si="10">IF(CM7="",NA(),CM7)</f>
        <v>-</v>
      </c>
      <c r="CN6" s="22" t="str">
        <f t="shared" si="10"/>
        <v>-</v>
      </c>
      <c r="CO6" s="22" t="str">
        <f t="shared" si="10"/>
        <v>-</v>
      </c>
      <c r="CP6" s="22">
        <f t="shared" si="10"/>
        <v>64.66</v>
      </c>
      <c r="CQ6" s="22" t="str">
        <f t="shared" si="10"/>
        <v>-</v>
      </c>
      <c r="CR6" s="22" t="str">
        <f t="shared" si="10"/>
        <v>-</v>
      </c>
      <c r="CS6" s="22" t="str">
        <f t="shared" si="10"/>
        <v>-</v>
      </c>
      <c r="CT6" s="22" t="str">
        <f t="shared" si="10"/>
        <v>-</v>
      </c>
      <c r="CU6" s="22">
        <f t="shared" si="10"/>
        <v>54.69</v>
      </c>
      <c r="CV6" s="21" t="str">
        <f>IF(CV7="","",IF(CV7="-","【-】","【"&amp;SUBSTITUTE(TEXT(CV7,"#,##0.00"),"-","△")&amp;"】"))</f>
        <v>【48.33】</v>
      </c>
      <c r="CW6" s="22" t="str">
        <f>IF(CW7="",NA(),CW7)</f>
        <v>-</v>
      </c>
      <c r="CX6" s="22" t="str">
        <f t="shared" ref="CX6:DF6" si="11">IF(CX7="",NA(),CX7)</f>
        <v>-</v>
      </c>
      <c r="CY6" s="22" t="str">
        <f t="shared" si="11"/>
        <v>-</v>
      </c>
      <c r="CZ6" s="22" t="str">
        <f t="shared" si="11"/>
        <v>-</v>
      </c>
      <c r="DA6" s="22">
        <f t="shared" si="11"/>
        <v>68.87</v>
      </c>
      <c r="DB6" s="22" t="str">
        <f t="shared" si="11"/>
        <v>-</v>
      </c>
      <c r="DC6" s="22" t="str">
        <f t="shared" si="11"/>
        <v>-</v>
      </c>
      <c r="DD6" s="22" t="str">
        <f t="shared" si="11"/>
        <v>-</v>
      </c>
      <c r="DE6" s="22" t="str">
        <f t="shared" si="11"/>
        <v>-</v>
      </c>
      <c r="DF6" s="22">
        <f t="shared" si="11"/>
        <v>71.44</v>
      </c>
      <c r="DG6" s="21" t="str">
        <f>IF(DG7="","",IF(DG7="-","【-】","【"&amp;SUBSTITUTE(TEXT(DG7,"#,##0.00"),"-","△")&amp;"】"))</f>
        <v>【70.34】</v>
      </c>
      <c r="DH6" s="22" t="str">
        <f>IF(DH7="",NA(),DH7)</f>
        <v>-</v>
      </c>
      <c r="DI6" s="22" t="str">
        <f t="shared" ref="DI6:DQ6" si="12">IF(DI7="",NA(),DI7)</f>
        <v>-</v>
      </c>
      <c r="DJ6" s="22" t="str">
        <f t="shared" si="12"/>
        <v>-</v>
      </c>
      <c r="DK6" s="22" t="str">
        <f t="shared" si="12"/>
        <v>-</v>
      </c>
      <c r="DL6" s="22">
        <f t="shared" si="12"/>
        <v>0.03</v>
      </c>
      <c r="DM6" s="22" t="str">
        <f t="shared" si="12"/>
        <v>-</v>
      </c>
      <c r="DN6" s="22" t="str">
        <f t="shared" si="12"/>
        <v>-</v>
      </c>
      <c r="DO6" s="22" t="str">
        <f t="shared" si="12"/>
        <v>-</v>
      </c>
      <c r="DP6" s="22" t="str">
        <f t="shared" si="12"/>
        <v>-</v>
      </c>
      <c r="DQ6" s="22">
        <f t="shared" si="12"/>
        <v>37.1</v>
      </c>
      <c r="DR6" s="21" t="str">
        <f>IF(DR7="","",IF(DR7="-","【-】","【"&amp;SUBSTITUTE(TEXT(DR7,"#,##0.00"),"-","△")&amp;"】"))</f>
        <v>【35.50】</v>
      </c>
      <c r="DS6" s="22" t="str">
        <f>IF(DS7="",NA(),DS7)</f>
        <v>-</v>
      </c>
      <c r="DT6" s="22" t="str">
        <f t="shared" ref="DT6:EB6" si="13">IF(DT7="",NA(),DT7)</f>
        <v>-</v>
      </c>
      <c r="DU6" s="22" t="str">
        <f t="shared" si="13"/>
        <v>-</v>
      </c>
      <c r="DV6" s="22" t="str">
        <f t="shared" si="13"/>
        <v>-</v>
      </c>
      <c r="DW6" s="22">
        <f t="shared" si="13"/>
        <v>53.55</v>
      </c>
      <c r="DX6" s="22" t="str">
        <f t="shared" si="13"/>
        <v>-</v>
      </c>
      <c r="DY6" s="22" t="str">
        <f t="shared" si="13"/>
        <v>-</v>
      </c>
      <c r="DZ6" s="22" t="str">
        <f t="shared" si="13"/>
        <v>-</v>
      </c>
      <c r="EA6" s="22" t="str">
        <f t="shared" si="13"/>
        <v>-</v>
      </c>
      <c r="EB6" s="22">
        <f t="shared" si="13"/>
        <v>18.22</v>
      </c>
      <c r="EC6" s="21" t="str">
        <f>IF(EC7="","",IF(EC7="-","【-】","【"&amp;SUBSTITUTE(TEXT(EC7,"#,##0.00"),"-","△")&amp;"】"))</f>
        <v>【16.16】</v>
      </c>
      <c r="ED6" s="22" t="str">
        <f>IF(ED7="",NA(),ED7)</f>
        <v>-</v>
      </c>
      <c r="EE6" s="22" t="str">
        <f t="shared" ref="EE6:EM6" si="14">IF(EE7="",NA(),EE7)</f>
        <v>-</v>
      </c>
      <c r="EF6" s="22" t="str">
        <f t="shared" si="14"/>
        <v>-</v>
      </c>
      <c r="EG6" s="22" t="str">
        <f t="shared" si="14"/>
        <v>-</v>
      </c>
      <c r="EH6" s="22">
        <f t="shared" si="14"/>
        <v>0.62</v>
      </c>
      <c r="EI6" s="22" t="str">
        <f t="shared" si="14"/>
        <v>-</v>
      </c>
      <c r="EJ6" s="22" t="str">
        <f t="shared" si="14"/>
        <v>-</v>
      </c>
      <c r="EK6" s="22" t="str">
        <f t="shared" si="14"/>
        <v>-</v>
      </c>
      <c r="EL6" s="22" t="str">
        <f t="shared" si="14"/>
        <v>-</v>
      </c>
      <c r="EM6" s="22">
        <f t="shared" si="14"/>
        <v>0.32</v>
      </c>
      <c r="EN6" s="21" t="str">
        <f>IF(EN7="","",IF(EN7="-","【-】","【"&amp;SUBSTITUTE(TEXT(EN7,"#,##0.00"),"-","△")&amp;"】"))</f>
        <v>【0.28】</v>
      </c>
    </row>
    <row r="7" spans="1:144" s="23" customFormat="1" x14ac:dyDescent="0.2">
      <c r="A7" s="15"/>
      <c r="B7" s="24">
        <v>2024</v>
      </c>
      <c r="C7" s="24">
        <v>363685</v>
      </c>
      <c r="D7" s="24">
        <v>46</v>
      </c>
      <c r="E7" s="24">
        <v>1</v>
      </c>
      <c r="F7" s="24">
        <v>0</v>
      </c>
      <c r="G7" s="24">
        <v>5</v>
      </c>
      <c r="H7" s="24" t="s">
        <v>93</v>
      </c>
      <c r="I7" s="24" t="s">
        <v>94</v>
      </c>
      <c r="J7" s="24" t="s">
        <v>95</v>
      </c>
      <c r="K7" s="24" t="s">
        <v>96</v>
      </c>
      <c r="L7" s="24" t="s">
        <v>97</v>
      </c>
      <c r="M7" s="24" t="s">
        <v>98</v>
      </c>
      <c r="N7" s="25" t="s">
        <v>99</v>
      </c>
      <c r="O7" s="25">
        <v>66.41</v>
      </c>
      <c r="P7" s="25">
        <v>71.06</v>
      </c>
      <c r="Q7" s="25">
        <v>2200</v>
      </c>
      <c r="R7" s="25">
        <v>7060</v>
      </c>
      <c r="S7" s="25">
        <v>694.98</v>
      </c>
      <c r="T7" s="25">
        <v>10.16</v>
      </c>
      <c r="U7" s="25">
        <v>4926</v>
      </c>
      <c r="V7" s="25">
        <v>24.13</v>
      </c>
      <c r="W7" s="25">
        <v>204.14</v>
      </c>
      <c r="X7" s="25" t="s">
        <v>99</v>
      </c>
      <c r="Y7" s="25" t="s">
        <v>99</v>
      </c>
      <c r="Z7" s="25" t="s">
        <v>99</v>
      </c>
      <c r="AA7" s="25" t="s">
        <v>99</v>
      </c>
      <c r="AB7" s="25">
        <v>84.58</v>
      </c>
      <c r="AC7" s="25" t="s">
        <v>99</v>
      </c>
      <c r="AD7" s="25" t="s">
        <v>99</v>
      </c>
      <c r="AE7" s="25" t="s">
        <v>99</v>
      </c>
      <c r="AF7" s="25" t="s">
        <v>99</v>
      </c>
      <c r="AG7" s="25">
        <v>101.77</v>
      </c>
      <c r="AH7" s="25">
        <v>102.02</v>
      </c>
      <c r="AI7" s="25" t="s">
        <v>99</v>
      </c>
      <c r="AJ7" s="25" t="s">
        <v>99</v>
      </c>
      <c r="AK7" s="25" t="s">
        <v>99</v>
      </c>
      <c r="AL7" s="25" t="s">
        <v>99</v>
      </c>
      <c r="AM7" s="25">
        <v>39.57</v>
      </c>
      <c r="AN7" s="25" t="s">
        <v>99</v>
      </c>
      <c r="AO7" s="25" t="s">
        <v>99</v>
      </c>
      <c r="AP7" s="25" t="s">
        <v>99</v>
      </c>
      <c r="AQ7" s="25" t="s">
        <v>99</v>
      </c>
      <c r="AR7" s="25">
        <v>16.12</v>
      </c>
      <c r="AS7" s="25">
        <v>26.96</v>
      </c>
      <c r="AT7" s="25" t="s">
        <v>99</v>
      </c>
      <c r="AU7" s="25" t="s">
        <v>99</v>
      </c>
      <c r="AV7" s="25" t="s">
        <v>99</v>
      </c>
      <c r="AW7" s="25" t="s">
        <v>99</v>
      </c>
      <c r="AX7" s="25">
        <v>95.97</v>
      </c>
      <c r="AY7" s="25" t="s">
        <v>99</v>
      </c>
      <c r="AZ7" s="25" t="s">
        <v>99</v>
      </c>
      <c r="BA7" s="25" t="s">
        <v>99</v>
      </c>
      <c r="BB7" s="25" t="s">
        <v>99</v>
      </c>
      <c r="BC7" s="25">
        <v>157.71</v>
      </c>
      <c r="BD7" s="25">
        <v>142.38999999999999</v>
      </c>
      <c r="BE7" s="25" t="s">
        <v>99</v>
      </c>
      <c r="BF7" s="25" t="s">
        <v>99</v>
      </c>
      <c r="BG7" s="25" t="s">
        <v>99</v>
      </c>
      <c r="BH7" s="25" t="s">
        <v>99</v>
      </c>
      <c r="BI7" s="25">
        <v>1214.08</v>
      </c>
      <c r="BJ7" s="25" t="s">
        <v>99</v>
      </c>
      <c r="BK7" s="25" t="s">
        <v>99</v>
      </c>
      <c r="BL7" s="25" t="s">
        <v>99</v>
      </c>
      <c r="BM7" s="25" t="s">
        <v>99</v>
      </c>
      <c r="BN7" s="25">
        <v>958.97</v>
      </c>
      <c r="BO7" s="25">
        <v>1043.3599999999999</v>
      </c>
      <c r="BP7" s="25" t="s">
        <v>99</v>
      </c>
      <c r="BQ7" s="25" t="s">
        <v>99</v>
      </c>
      <c r="BR7" s="25" t="s">
        <v>99</v>
      </c>
      <c r="BS7" s="25" t="s">
        <v>99</v>
      </c>
      <c r="BT7" s="25">
        <v>50.53</v>
      </c>
      <c r="BU7" s="25" t="s">
        <v>99</v>
      </c>
      <c r="BV7" s="25" t="s">
        <v>99</v>
      </c>
      <c r="BW7" s="25" t="s">
        <v>99</v>
      </c>
      <c r="BX7" s="25" t="s">
        <v>99</v>
      </c>
      <c r="BY7" s="25">
        <v>61.25</v>
      </c>
      <c r="BZ7" s="25">
        <v>56.19</v>
      </c>
      <c r="CA7" s="25" t="s">
        <v>99</v>
      </c>
      <c r="CB7" s="25" t="s">
        <v>99</v>
      </c>
      <c r="CC7" s="25" t="s">
        <v>99</v>
      </c>
      <c r="CD7" s="25" t="s">
        <v>99</v>
      </c>
      <c r="CE7" s="25">
        <v>225.4</v>
      </c>
      <c r="CF7" s="25" t="s">
        <v>99</v>
      </c>
      <c r="CG7" s="25" t="s">
        <v>99</v>
      </c>
      <c r="CH7" s="25" t="s">
        <v>99</v>
      </c>
      <c r="CI7" s="25" t="s">
        <v>99</v>
      </c>
      <c r="CJ7" s="25">
        <v>279.83</v>
      </c>
      <c r="CK7" s="25">
        <v>285.60000000000002</v>
      </c>
      <c r="CL7" s="25" t="s">
        <v>99</v>
      </c>
      <c r="CM7" s="25" t="s">
        <v>99</v>
      </c>
      <c r="CN7" s="25" t="s">
        <v>99</v>
      </c>
      <c r="CO7" s="25" t="s">
        <v>99</v>
      </c>
      <c r="CP7" s="25">
        <v>64.66</v>
      </c>
      <c r="CQ7" s="25" t="s">
        <v>99</v>
      </c>
      <c r="CR7" s="25" t="s">
        <v>99</v>
      </c>
      <c r="CS7" s="25" t="s">
        <v>99</v>
      </c>
      <c r="CT7" s="25" t="s">
        <v>99</v>
      </c>
      <c r="CU7" s="25">
        <v>54.69</v>
      </c>
      <c r="CV7" s="25">
        <v>48.33</v>
      </c>
      <c r="CW7" s="25" t="s">
        <v>99</v>
      </c>
      <c r="CX7" s="25" t="s">
        <v>99</v>
      </c>
      <c r="CY7" s="25" t="s">
        <v>99</v>
      </c>
      <c r="CZ7" s="25" t="s">
        <v>99</v>
      </c>
      <c r="DA7" s="25">
        <v>68.87</v>
      </c>
      <c r="DB7" s="25" t="s">
        <v>99</v>
      </c>
      <c r="DC7" s="25" t="s">
        <v>99</v>
      </c>
      <c r="DD7" s="25" t="s">
        <v>99</v>
      </c>
      <c r="DE7" s="25" t="s">
        <v>99</v>
      </c>
      <c r="DF7" s="25">
        <v>71.44</v>
      </c>
      <c r="DG7" s="25">
        <v>70.34</v>
      </c>
      <c r="DH7" s="25" t="s">
        <v>99</v>
      </c>
      <c r="DI7" s="25" t="s">
        <v>99</v>
      </c>
      <c r="DJ7" s="25" t="s">
        <v>99</v>
      </c>
      <c r="DK7" s="25" t="s">
        <v>99</v>
      </c>
      <c r="DL7" s="25">
        <v>0.03</v>
      </c>
      <c r="DM7" s="25" t="s">
        <v>99</v>
      </c>
      <c r="DN7" s="25" t="s">
        <v>99</v>
      </c>
      <c r="DO7" s="25" t="s">
        <v>99</v>
      </c>
      <c r="DP7" s="25" t="s">
        <v>99</v>
      </c>
      <c r="DQ7" s="25">
        <v>37.1</v>
      </c>
      <c r="DR7" s="25">
        <v>35.5</v>
      </c>
      <c r="DS7" s="25" t="s">
        <v>99</v>
      </c>
      <c r="DT7" s="25" t="s">
        <v>99</v>
      </c>
      <c r="DU7" s="25" t="s">
        <v>99</v>
      </c>
      <c r="DV7" s="25" t="s">
        <v>99</v>
      </c>
      <c r="DW7" s="25">
        <v>53.55</v>
      </c>
      <c r="DX7" s="25" t="s">
        <v>99</v>
      </c>
      <c r="DY7" s="25" t="s">
        <v>99</v>
      </c>
      <c r="DZ7" s="25" t="s">
        <v>99</v>
      </c>
      <c r="EA7" s="25" t="s">
        <v>99</v>
      </c>
      <c r="EB7" s="25">
        <v>18.22</v>
      </c>
      <c r="EC7" s="25">
        <v>16.16</v>
      </c>
      <c r="ED7" s="25" t="s">
        <v>99</v>
      </c>
      <c r="EE7" s="25" t="s">
        <v>99</v>
      </c>
      <c r="EF7" s="25" t="s">
        <v>99</v>
      </c>
      <c r="EG7" s="25" t="s">
        <v>99</v>
      </c>
      <c r="EH7" s="25">
        <v>0.62</v>
      </c>
      <c r="EI7" s="25" t="s">
        <v>99</v>
      </c>
      <c r="EJ7" s="25" t="s">
        <v>99</v>
      </c>
      <c r="EK7" s="25" t="s">
        <v>99</v>
      </c>
      <c r="EL7" s="25" t="s">
        <v>99</v>
      </c>
      <c r="EM7" s="25">
        <v>0.32</v>
      </c>
      <c r="EN7" s="25">
        <v>0.28000000000000003</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NCLJ892</cp:lastModifiedBy>
  <cp:lastPrinted>2026-01-30T00:34:39Z</cp:lastPrinted>
  <dcterms:created xsi:type="dcterms:W3CDTF">2025-12-12T09:22:14Z</dcterms:created>
  <dcterms:modified xsi:type="dcterms:W3CDTF">2026-01-30T01:30:56Z</dcterms:modified>
  <cp:category/>
</cp:coreProperties>
</file>