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NCLJ838\Desktop\20240820_【提出期限：９月１０日（火）】令和４年度財政状況資料集の作成について（２回目・地方公会計関係）\県提出\"/>
    </mc:Choice>
  </mc:AlternateContent>
  <xr:revisionPtr revIDLastSave="0" documentId="13_ncr:1_{B337A6D7-4A4A-4AA8-8383-47D3CD211137}" xr6:coauthVersionLast="47" xr6:coauthVersionMax="47" xr10:uidLastSave="{00000000-0000-0000-0000-000000000000}"/>
  <bookViews>
    <workbookView xWindow="-120" yWindow="-120" windowWidth="29040" windowHeight="15840" tabRatio="817" firstSheet="10"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修正後)"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CO34" i="10"/>
  <c r="BW34" i="10"/>
  <c r="BW35" i="10" s="1"/>
  <c r="BW36" i="10" s="1"/>
  <c r="BW37" i="10" s="1"/>
  <c r="BW38" i="10" s="1"/>
  <c r="BW39"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c r="BE35" i="10" s="1"/>
</calcChain>
</file>

<file path=xl/sharedStrings.xml><?xml version="1.0" encoding="utf-8"?>
<sst xmlns="http://schemas.openxmlformats.org/spreadsheetml/2006/main" count="1174" uniqueCount="618">
  <si>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</si>
  <si>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</si>
  <si>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</si>
  <si>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</si>
  <si>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</si>
  <si>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</si>
  <si>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</si>
  <si>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</si>
  <si>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</si>
  <si>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</si>
  <si>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</si>
  <si>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</si>
  <si>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</si>
  <si>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</si>
  <si>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</si>
  <si>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</si>
  <si>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</si>
  <si>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</si>
  <si>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</si>
  <si>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</si>
  <si>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</si>
  <si>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</si>
  <si>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</si>
  <si>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</si>
  <si>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</si>
  <si>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</si>
  <si>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</si>
  <si>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</si>
  <si>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</si>
  <si>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</si>
  <si>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</si>
  <si>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</si>
  <si>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</si>
  <si>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</si>
  <si>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</si>
  <si>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</si>
  <si>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</si>
  <si>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</si>
  <si>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</si>
  <si>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</si>
  <si>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</si>
  <si>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</si>
  <si>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</si>
  <si>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</si>
  <si>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</si>
  <si>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</si>
  <si>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</si>
  <si>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</si>
  <si>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</si>
  <si>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</si>
  <si>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</si>
  <si>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</si>
  <si>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</si>
  <si>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</si>
  <si>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</si>
  <si>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</si>
  <si>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</si>
  <si>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</si>
  <si>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</si>
  <si>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</si>
  <si>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</si>
  <si>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</si>
  <si>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</si>
  <si>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</si>
  <si>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</si>
  <si>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</si>
  <si>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</si>
  <si>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</si>
  <si>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</si>
  <si>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</si>
  <si>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</si>
  <si>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</si>
  <si>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</si>
  <si>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</si>
  <si>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</si>
  <si>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</si>
  <si>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</si>
  <si>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</si>
  <si>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</si>
  <si>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</si>
  <si>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</si>
  <si>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</si>
  <si>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</si>
  <si>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</si>
  <si>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</si>
  <si>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</si>
  <si>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</si>
  <si>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</si>
  <si>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</si>
  <si>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</si>
  <si>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</si>
  <si>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</si>
  <si>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</si>
  <si>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</si>
  <si>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</si>
  <si>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</si>
  <si>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</si>
  <si>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</si>
  <si>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</si>
  <si>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</si>
  <si>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</si>
  <si>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</si>
  <si>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</si>
  <si>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</si>
  <si>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</si>
  <si>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</si>
  <si>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</si>
  <si>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</si>
  <si>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</si>
  <si>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</si>
  <si>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</si>
  <si>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</si>
  <si>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</si>
  <si>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</si>
  <si>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</si>
  <si>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</si>
  <si>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</si>
  <si>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</si>
  <si>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</si>
  <si>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</si>
  <si>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</si>
  <si>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</si>
  <si>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</si>
  <si>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</si>
  <si>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</si>
  <si>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</si>
  <si>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</si>
  <si>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</si>
  <si>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</si>
  <si>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</si>
  <si>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</si>
  <si>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</si>
  <si>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</si>
  <si>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</si>
  <si>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</si>
  <si>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</si>
  <si>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</si>
  <si>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</si>
  <si>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</si>
  <si>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</si>
  <si>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</si>
  <si>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</si>
  <si>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</si>
  <si>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</si>
  <si>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</si>
  <si>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</si>
  <si>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</si>
  <si>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</si>
  <si>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</si>
  <si>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</si>
  <si>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</si>
  <si>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</si>
  <si>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</si>
  <si>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</si>
  <si>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</si>
  <si>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</si>
  <si>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</si>
  <si>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</si>
  <si>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</si>
  <si>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</si>
  <si>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</si>
  <si>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</si>
  <si>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</si>
  <si>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</si>
  <si>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</si>
  <si>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</si>
  <si>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</si>
  <si>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</si>
  <si>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</si>
  <si>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</si>
  <si>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</si>
  <si>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</si>
  <si>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</si>
  <si>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</si>
  <si>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</si>
  <si>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</si>
  <si>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</si>
  <si>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</si>
  <si>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</si>
  <si>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</si>
  <si>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</si>
  <si>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</si>
  <si>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</si>
  <si>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</si>
  <si>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</si>
  <si>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</si>
  <si>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</si>
  <si>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</si>
  <si>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</si>
  <si>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</si>
  <si>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</si>
  <si>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</si>
  <si>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</si>
  <si>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</si>
  <si>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</si>
  <si>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</si>
  <si>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</si>
  <si>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</si>
  <si>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</si>
  <si>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</si>
  <si>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</si>
  <si>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</si>
  <si>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</si>
  <si>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</si>
  <si>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</si>
  <si>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</si>
  <si>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</si>
  <si>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</si>
  <si>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</si>
  <si>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</si>
  <si>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</si>
  <si>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</si>
  <si>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</si>
  <si>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</si>
  <si>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</si>
  <si>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</si>
  <si>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</si>
  <si>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</si>
  <si>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</si>
  <si>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</si>
  <si>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徳島県那賀町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</si>
  <si>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</si>
  <si>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</si>
  <si>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</si>
  <si>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</si>
  <si>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</si>
  <si>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</si>
  <si>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</si>
  <si>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</si>
  <si>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</si>
  <si>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</si>
  <si>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</si>
  <si>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</si>
  <si>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</si>
  <si>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</si>
  <si>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</si>
  <si>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</si>
  <si>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</si>
  <si>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</si>
  <si>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</si>
  <si>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</si>
  <si>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</si>
  <si>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</si>
  <si>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</si>
  <si>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</si>
  <si>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</si>
  <si>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</si>
  <si>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</si>
  <si>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</si>
  <si>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</si>
  <si>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</si>
  <si>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</si>
  <si>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</si>
  <si>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</si>
  <si>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</si>
  <si>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</si>
  <si>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</si>
  <si>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</si>
  <si>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</si>
  <si>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</si>
  <si>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</si>
  <si>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</si>
  <si>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</si>
  <si>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</si>
  <si>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</si>
  <si>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</si>
  <si>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</si>
  <si>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</si>
  <si>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</si>
  <si>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</si>
  <si>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</si>
  <si>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</si>
  <si>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</si>
  <si>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</si>
  <si>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</si>
  <si>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</si>
  <si>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</si>
  <si>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</si>
  <si>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</si>
  <si>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</si>
  <si>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</si>
  <si>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</si>
  <si>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</si>
  <si>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</si>
  <si>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</si>
  <si>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</si>
  <si>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</si>
  <si>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</si>
  <si>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</si>
  <si>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</si>
  <si>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</si>
  <si>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</si>
  <si>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</si>
  <si>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</si>
  <si>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</si>
  <si>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</si>
  <si>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</si>
  <si>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</si>
  <si>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</si>
  <si>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</si>
  <si>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</si>
  <si>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</si>
  <si>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</si>
  <si>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</si>
  <si>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</si>
  <si>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</si>
  <si>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</si>
  <si>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</si>
  <si>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</si>
  <si>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</si>
  <si>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</si>
  <si>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</si>
  <si>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</si>
  <si>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</si>
  <si>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</si>
  <si>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</si>
  <si>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</si>
  <si>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</si>
  <si>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</si>
  <si>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</si>
  <si>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</si>
  <si>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</si>
  <si>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</si>
  <si>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</si>
  <si>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</si>
  <si>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</si>
  <si>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</si>
  <si>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</si>
  <si>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</si>
  <si>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</si>
  <si>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</si>
  <si>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</si>
  <si>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</si>
  <si>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</si>
  <si>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</si>
  <si>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</si>
  <si>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</si>
  <si>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</si>
  <si>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</si>
  <si>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</si>
  <si>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</si>
  <si>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</si>
  <si>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</si>
  <si>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</si>
  <si>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</si>
  <si>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</si>
  <si>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</si>
  <si>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</si>
  <si>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</si>
  <si>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</si>
  <si>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</si>
  <si>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</si>
  <si>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</si>
  <si>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</si>
  <si>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</si>
  <si>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</si>
  <si>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</si>
  <si>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</si>
  <si>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</si>
  <si>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</si>
  <si>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</si>
  <si>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</si>
  <si>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</si>
  <si>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</si>
  <si>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</si>
  <si>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</si>
  <si>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</si>
  <si>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</si>
  <si>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</si>
  <si>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</si>
  <si>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</si>
  <si>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</si>
  <si>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徳島県那賀町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</si>
  <si>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</si>
  <si>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</si>
  <si>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</si>
  <si>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</si>
  <si>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</si>
  <si>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</si>
  <si>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</si>
  <si>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</si>
  <si>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</si>
  <si>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</si>
  <si>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</si>
  <si>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</si>
  <si>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</si>
  <si>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</si>
  <si>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</si>
  <si>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</si>
  <si>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</si>
  <si>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</si>
  <si>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</si>
  <si>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</si>
  <si>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</si>
  <si>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</si>
  <si>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</si>
  <si>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</si>
  <si>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</si>
  <si>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</si>
  <si>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</si>
  <si>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</si>
  <si>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</si>
  <si>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</si>
  <si>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</si>
  <si>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</si>
  <si>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</si>
  <si>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</si>
  <si>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</si>
  <si>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那賀町国民健康保険事業特別会計</t>
    <phoneticPr fontId="5"/>
  </si>
  <si>
    <t>那賀町国民健康保険診療所事業特別会計</t>
    <phoneticPr fontId="5"/>
  </si>
  <si>
    <t>那賀町介護保険事業特別会計</t>
    <phoneticPr fontId="5"/>
  </si>
  <si>
    <t>那賀町後期高齢者医療特別会計</t>
    <phoneticPr fontId="5"/>
  </si>
  <si>
    <t>那賀町立上那賀病院事業会計</t>
    <phoneticPr fontId="5"/>
  </si>
  <si>
    <t>法適用企業</t>
    <phoneticPr fontId="5"/>
  </si>
  <si>
    <t>那賀町工業用水道事業会計</t>
    <phoneticPr fontId="5"/>
  </si>
  <si>
    <t>法適用企業</t>
    <phoneticPr fontId="5"/>
  </si>
  <si>
    <t>那賀町簡易水道事業特別会計</t>
    <phoneticPr fontId="5"/>
  </si>
  <si>
    <t>法非適用企業</t>
    <phoneticPr fontId="5"/>
  </si>
  <si>
    <t>那賀町集落排水事業特別会計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</si>
  <si>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</si>
  <si>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</si>
  <si>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</si>
  <si>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</si>
  <si>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</si>
  <si>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</si>
  <si>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</si>
  <si>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</si>
  <si>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</si>
  <si>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</si>
  <si>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</si>
  <si>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</si>
  <si>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</si>
  <si>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</si>
  <si>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</si>
  <si>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</si>
  <si>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</si>
  <si>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</si>
  <si>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</si>
  <si>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</si>
  <si>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</si>
  <si>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</si>
  <si>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</si>
  <si>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</si>
  <si>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</si>
  <si>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</si>
  <si>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</si>
  <si>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</si>
  <si>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</si>
  <si>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</si>
  <si>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</si>
  <si>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</si>
  <si>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</si>
  <si>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</si>
  <si>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</si>
  <si>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</si>
  <si>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</si>
  <si>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</si>
  <si>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</si>
  <si>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</si>
  <si>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</si>
  <si>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</si>
  <si>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</si>
  <si>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</si>
  <si>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</si>
  <si>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</si>
  <si>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</si>
  <si>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</si>
  <si>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</si>
  <si>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</si>
  <si>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</si>
  <si>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</si>
  <si>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</si>
  <si>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</si>
  <si>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</si>
  <si>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</si>
  <si>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</si>
  <si>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</si>
  <si>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</si>
  <si>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</si>
  <si>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</si>
  <si>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那賀町簡易水道事業特別会計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</si>
  <si>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</si>
  <si>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</si>
  <si>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那賀町集落排水事業特別会計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</si>
  <si>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</si>
  <si>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那賀町立上那賀病院事業会計</t>
    <phoneticPr fontId="5"/>
  </si>
  <si>
    <t>(Ｆ)</t>
    <phoneticPr fontId="5"/>
  </si>
  <si>
    <t>那賀町国民健康保険診療所事業特別会計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</si>
  <si>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</si>
  <si>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</si>
  <si>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</si>
  <si>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</si>
  <si>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</si>
  <si>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</si>
  <si>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</si>
  <si>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</si>
  <si>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</si>
  <si>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</si>
  <si>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</si>
  <si>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</si>
  <si>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</si>
  <si>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</si>
  <si>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</si>
  <si>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</si>
  <si>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</si>
  <si>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</si>
  <si>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</si>
  <si>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</si>
  <si>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</si>
  <si>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</si>
  <si>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</si>
  <si>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</si>
  <si>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</si>
  <si>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</si>
  <si>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</si>
  <si>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</si>
  <si>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</si>
  <si>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</si>
  <si>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</si>
  <si>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</si>
  <si>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</si>
  <si>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</si>
  <si>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</si>
  <si>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</si>
  <si>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</si>
  <si>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</si>
  <si>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</si>
  <si>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</si>
  <si>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</si>
  <si>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</si>
  <si>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</si>
  <si>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</si>
  <si>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</si>
  <si>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</si>
  <si>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</si>
  <si>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</si>
  <si>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</si>
  <si>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</si>
  <si>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</si>
  <si>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</si>
  <si>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</si>
  <si>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</si>
  <si>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</si>
  <si>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</si>
  <si>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</si>
  <si>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</si>
  <si>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</si>
  <si>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</si>
  <si>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</si>
  <si>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</si>
  <si>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</si>
  <si>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</si>
  <si>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</si>
  <si>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</si>
  <si>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</si>
  <si>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</si>
  <si>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</si>
  <si>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</si>
  <si>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</si>
  <si>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</si>
  <si>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</si>
  <si>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</si>
  <si>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</si>
  <si>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</si>
  <si>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</si>
  <si>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</si>
  <si>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</si>
  <si>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</si>
  <si>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</si>
  <si>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</si>
  <si>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</si>
  <si>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</si>
  <si>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</si>
  <si>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</si>
  <si>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1.33</t>
  </si>
  <si>
    <t>▲ 1.04</t>
  </si>
  <si>
    <t>▲ 2.07</t>
  </si>
  <si>
    <t>▲ 4.28</t>
  </si>
  <si>
    <t>一般会計</t>
  </si>
  <si>
    <t>那賀町国民健康保険診療所事業特別会計</t>
  </si>
  <si>
    <t>那賀町立上那賀病院事業会計</t>
  </si>
  <si>
    <t>那賀町簡易水道事業特別会計</t>
  </si>
  <si>
    <t>那賀町介護保険事業特別会計</t>
  </si>
  <si>
    <t>那賀町工業用水道事業会計</t>
  </si>
  <si>
    <t>那賀町集落排水事業特別会計</t>
  </si>
  <si>
    <t>那賀町ケーブルテレビ事業特別会計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</si>
  <si>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</si>
  <si>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</si>
  <si>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</si>
  <si>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</si>
  <si>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</si>
  <si>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</si>
  <si>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</si>
  <si>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</si>
  <si>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</si>
  <si>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</si>
  <si>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</si>
  <si>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</si>
  <si>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</si>
  <si>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</si>
  <si>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きとうむら</t>
    <phoneticPr fontId="2"/>
  </si>
  <si>
    <t>那賀ウッド</t>
    <rPh sb="0" eb="2">
      <t>ナカ</t>
    </rPh>
    <phoneticPr fontId="2"/>
  </si>
  <si>
    <t>那賀町まちづくり事業基金</t>
    <phoneticPr fontId="5"/>
  </si>
  <si>
    <t>那賀町有施設整備等まちづくり基金</t>
    <phoneticPr fontId="2"/>
  </si>
  <si>
    <t>那賀町地域福祉基金</t>
    <phoneticPr fontId="2"/>
  </si>
  <si>
    <t>那賀町ふるさと創生基金</t>
    <phoneticPr fontId="2"/>
  </si>
  <si>
    <t>那賀町ふるさと応援基金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</si>
  <si>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</si>
  <si>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</si>
  <si>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有形固定資産減価償却率は、全国平均、類似団体平均ともに上回っており、上昇傾向にある。
今後、耐用年数を迎える多数の施設の維持管理経費の増大が見込まれることや、老朽化した施設の改修・更新等により充当可能基金残高が減少することも想定されることから、2022年3月に改訂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</si>
  <si>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</si>
  <si>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</si>
  <si>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</si>
  <si>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</si>
  <si>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</si>
  <si>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</si>
  <si>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実質公債費比率は、近年大型事業が続いていることにより上昇傾向にある。今後においても投資的経費を厳選し、地方債発行額を抑制しながら財政の健全化に努める。
将来負担比率については、将来必要な負担額に対し充当可能財源が確保されているため、将来負担比率はマイナスとなり数値は出ない。</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</si>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</sst>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7866753-AD54-4FAD-8B8A-A0DDABF744B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196914</c:v>
                </c:pt>
                <c:pt idx="4">
                  <c:v>204757</c:v>
                </c:pt>
              </c:numCache>
            </c:numRef>
          </c:val>
          <c:smooth val="0"/>
          <c:extLst>
            <c:ext xmlns:c16="http://schemas.microsoft.com/office/drawing/2014/chart" uri="{C3380CC4-5D6E-409C-BE32-E72D297353CC}">
              <c16:uniqueId val="{00000000-F795-4EAC-A613-4444880E45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535673</c:v>
                </c:pt>
                <c:pt idx="1">
                  <c:v>510532</c:v>
                </c:pt>
                <c:pt idx="2">
                  <c:v>338875</c:v>
                </c:pt>
                <c:pt idx="3">
                  <c:v>391438</c:v>
                </c:pt>
                <c:pt idx="4">
                  <c:v>443632</c:v>
                </c:pt>
              </c:numCache>
            </c:numRef>
          </c:val>
          <c:smooth val="0"/>
          <c:extLst>
            <c:ext xmlns:c16="http://schemas.microsoft.com/office/drawing/2014/chart" uri="{C3380CC4-5D6E-409C-BE32-E72D297353CC}">
              <c16:uniqueId val="{00000001-F795-4EAC-A613-4444880E459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14.58</c:v>
                </c:pt>
                <c:pt idx="1">
                  <c:v>13.28</c:v>
                </c:pt>
                <c:pt idx="2">
                  <c:v>10.54</c:v>
                </c:pt>
                <c:pt idx="3">
                  <c:v>12.99</c:v>
                </c:pt>
                <c:pt idx="4">
                  <c:v>9.2100000000000009</c:v>
                </c:pt>
              </c:numCache>
            </c:numRef>
          </c:val>
          <c:extLst>
            <c:ext xmlns:c16="http://schemas.microsoft.com/office/drawing/2014/chart" uri="{C3380CC4-5D6E-409C-BE32-E72D297353CC}">
              <c16:uniqueId val="{00000000-E2ED-49D5-8C7F-A02F7B78153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60.37</c:v>
                </c:pt>
                <c:pt idx="1">
                  <c:v>60.01</c:v>
                </c:pt>
                <c:pt idx="2">
                  <c:v>57.26</c:v>
                </c:pt>
                <c:pt idx="3">
                  <c:v>56.17</c:v>
                </c:pt>
                <c:pt idx="4">
                  <c:v>58.54</c:v>
                </c:pt>
              </c:numCache>
            </c:numRef>
          </c:val>
          <c:extLst>
            <c:ext xmlns:c16="http://schemas.microsoft.com/office/drawing/2014/chart" uri="{C3380CC4-5D6E-409C-BE32-E72D297353CC}">
              <c16:uniqueId val="{00000001-E2ED-49D5-8C7F-A02F7B78153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-1.33</c:v>
                </c:pt>
                <c:pt idx="1">
                  <c:v>-1.04</c:v>
                </c:pt>
                <c:pt idx="2">
                  <c:v>-2.0699999999999998</c:v>
                </c:pt>
                <c:pt idx="3">
                  <c:v>2.69</c:v>
                </c:pt>
                <c:pt idx="4">
                  <c:v>-4.28</c:v>
                </c:pt>
              </c:numCache>
            </c:numRef>
          </c:val>
          <c:smooth val="0"/>
          <c:extLst>
            <c:ext xmlns:c16="http://schemas.microsoft.com/office/drawing/2014/chart" uri="{C3380CC4-5D6E-409C-BE32-E72D297353CC}">
              <c16:uniqueId val="{00000002-E2ED-49D5-8C7F-A02F7B78153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0.22</c:v>
                </c:pt>
                <c:pt idx="2">
                  <c:v>#N/A</c:v>
                </c:pt>
                <c:pt idx="3">
                  <c:v>0.28000000000000003</c:v>
                </c:pt>
                <c:pt idx="4">
                  <c:v>#N/A</c:v>
                </c:pt>
                <c:pt idx="5">
                  <c:v>0.17</c:v>
                </c:pt>
                <c:pt idx="6">
                  <c:v>#N/A</c:v>
                </c:pt>
                <c:pt idx="7">
                  <c:v>0.17</c:v>
                </c:pt>
                <c:pt idx="8">
                  <c:v>#N/A</c:v>
                </c:pt>
                <c:pt idx="9">
                  <c:v>0.16</c:v>
                </c:pt>
              </c:numCache>
            </c:numRef>
          </c:val>
          <c:extLst>
            <c:ext xmlns:c16="http://schemas.microsoft.com/office/drawing/2014/chart" uri="{C3380CC4-5D6E-409C-BE32-E72D297353CC}">
              <c16:uniqueId val="{00000000-A7F0-4E0A-9915-A5C89055501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F0-4E0A-9915-A5C890555013}"/>
            </c:ext>
          </c:extLst>
        </c:ser>
        <c:ser>
          <c:idx val="2"/>
          <c:order val="2"/>
          <c:tx>
            <c:strRef>
              <c:f>データシート!$A$29</c:f>
              <c:strCache>
                <c:ptCount val="1"/>
                <c:pt idx="0">
                  <c:v>那賀町ケーブルテレビ事業特別会計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0.22</c:v>
                </c:pt>
                <c:pt idx="2">
                  <c:v>#N/A</c:v>
                </c:pt>
                <c:pt idx="3">
                  <c:v>0.11</c:v>
                </c:pt>
                <c:pt idx="4">
                  <c:v>#N/A</c:v>
                </c:pt>
                <c:pt idx="5">
                  <c:v>7.0000000000000007E-2</c:v>
                </c:pt>
                <c:pt idx="6">
                  <c:v>#N/A</c:v>
                </c:pt>
                <c:pt idx="7">
                  <c:v>0.28000000000000003</c:v>
                </c:pt>
                <c:pt idx="8">
                  <c:v>#N/A</c:v>
                </c:pt>
                <c:pt idx="9">
                  <c:v>0.12</c:v>
                </c:pt>
              </c:numCache>
            </c:numRef>
          </c:val>
          <c:extLst>
            <c:ext xmlns:c16="http://schemas.microsoft.com/office/drawing/2014/chart" uri="{C3380CC4-5D6E-409C-BE32-E72D297353CC}">
              <c16:uniqueId val="{00000002-A7F0-4E0A-9915-A5C890555013}"/>
            </c:ext>
          </c:extLst>
        </c:ser>
        <c:ser>
          <c:idx val="3"/>
          <c:order val="3"/>
          <c:tx>
            <c:strRef>
              <c:f>データシート!$A$30</c:f>
              <c:strCache>
                <c:ptCount val="1"/>
                <c:pt idx="0">
                  <c:v>那賀町集落排水事業特別会計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0.33</c:v>
                </c:pt>
                <c:pt idx="2">
                  <c:v>#N/A</c:v>
                </c:pt>
                <c:pt idx="3">
                  <c:v>0.43</c:v>
                </c:pt>
                <c:pt idx="4">
                  <c:v>#N/A</c:v>
                </c:pt>
                <c:pt idx="5">
                  <c:v>0.83</c:v>
                </c:pt>
                <c:pt idx="6">
                  <c:v>#N/A</c:v>
                </c:pt>
                <c:pt idx="7">
                  <c:v>0.62</c:v>
                </c:pt>
                <c:pt idx="8">
                  <c:v>#N/A</c:v>
                </c:pt>
                <c:pt idx="9">
                  <c:v>0.51</c:v>
                </c:pt>
              </c:numCache>
            </c:numRef>
          </c:val>
          <c:extLst>
            <c:ext xmlns:c16="http://schemas.microsoft.com/office/drawing/2014/chart" uri="{C3380CC4-5D6E-409C-BE32-E72D297353CC}">
              <c16:uniqueId val="{00000003-A7F0-4E0A-9915-A5C890555013}"/>
            </c:ext>
          </c:extLst>
        </c:ser>
        <c:ser>
          <c:idx val="4"/>
          <c:order val="4"/>
          <c:tx>
            <c:strRef>
              <c:f>データシート!$A$31</c:f>
              <c:strCache>
                <c:ptCount val="1"/>
                <c:pt idx="0">
                  <c:v>那賀町工業用水道事業会計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0.12</c:v>
                </c:pt>
                <c:pt idx="2">
                  <c:v>#N/A</c:v>
                </c:pt>
                <c:pt idx="3">
                  <c:v>0.49</c:v>
                </c:pt>
                <c:pt idx="4">
                  <c:v>#N/A</c:v>
                </c:pt>
                <c:pt idx="5">
                  <c:v>0.55000000000000004</c:v>
                </c:pt>
                <c:pt idx="6">
                  <c:v>#N/A</c:v>
                </c:pt>
                <c:pt idx="7">
                  <c:v>0.63</c:v>
                </c:pt>
                <c:pt idx="8">
                  <c:v>#N/A</c:v>
                </c:pt>
                <c:pt idx="9">
                  <c:v>0.74</c:v>
                </c:pt>
              </c:numCache>
            </c:numRef>
          </c:val>
          <c:extLst>
            <c:ext xmlns:c16="http://schemas.microsoft.com/office/drawing/2014/chart" uri="{C3380CC4-5D6E-409C-BE32-E72D297353CC}">
              <c16:uniqueId val="{00000004-A7F0-4E0A-9915-A5C890555013}"/>
            </c:ext>
          </c:extLst>
        </c:ser>
        <c:ser>
          <c:idx val="5"/>
          <c:order val="5"/>
          <c:tx>
            <c:strRef>
              <c:f>データシート!$A$32</c:f>
              <c:strCache>
                <c:ptCount val="1"/>
                <c:pt idx="0">
                  <c:v>那賀町介護保険事業特別会計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1.35</c:v>
                </c:pt>
                <c:pt idx="2">
                  <c:v>#N/A</c:v>
                </c:pt>
                <c:pt idx="3">
                  <c:v>1.1200000000000001</c:v>
                </c:pt>
                <c:pt idx="4">
                  <c:v>#N/A</c:v>
                </c:pt>
                <c:pt idx="5">
                  <c:v>1.2</c:v>
                </c:pt>
                <c:pt idx="6">
                  <c:v>#N/A</c:v>
                </c:pt>
                <c:pt idx="7">
                  <c:v>1.59</c:v>
                </c:pt>
                <c:pt idx="8">
                  <c:v>#N/A</c:v>
                </c:pt>
                <c:pt idx="9">
                  <c:v>1.42</c:v>
                </c:pt>
              </c:numCache>
            </c:numRef>
          </c:val>
          <c:extLst>
            <c:ext xmlns:c16="http://schemas.microsoft.com/office/drawing/2014/chart" uri="{C3380CC4-5D6E-409C-BE32-E72D297353CC}">
              <c16:uniqueId val="{00000005-A7F0-4E0A-9915-A5C890555013}"/>
            </c:ext>
          </c:extLst>
        </c:ser>
        <c:ser>
          <c:idx val="6"/>
          <c:order val="6"/>
          <c:tx>
            <c:strRef>
              <c:f>データシート!$A$33</c:f>
              <c:strCache>
                <c:ptCount val="1"/>
                <c:pt idx="0">
                  <c:v>那賀町簡易水道事業特別会計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7.0000000000000007E-2</c:v>
                </c:pt>
                <c:pt idx="2">
                  <c:v>#N/A</c:v>
                </c:pt>
                <c:pt idx="3">
                  <c:v>1.52</c:v>
                </c:pt>
                <c:pt idx="4">
                  <c:v>#N/A</c:v>
                </c:pt>
                <c:pt idx="5">
                  <c:v>1.82</c:v>
                </c:pt>
                <c:pt idx="6">
                  <c:v>#N/A</c:v>
                </c:pt>
                <c:pt idx="7">
                  <c:v>1.99</c:v>
                </c:pt>
                <c:pt idx="8">
                  <c:v>#N/A</c:v>
                </c:pt>
                <c:pt idx="9">
                  <c:v>1.81</c:v>
                </c:pt>
              </c:numCache>
            </c:numRef>
          </c:val>
          <c:extLst>
            <c:ext xmlns:c16="http://schemas.microsoft.com/office/drawing/2014/chart" uri="{C3380CC4-5D6E-409C-BE32-E72D297353CC}">
              <c16:uniqueId val="{00000006-A7F0-4E0A-9915-A5C890555013}"/>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3.51</c:v>
                </c:pt>
                <c:pt idx="2">
                  <c:v>#N/A</c:v>
                </c:pt>
                <c:pt idx="3">
                  <c:v>1.89</c:v>
                </c:pt>
                <c:pt idx="4">
                  <c:v>#N/A</c:v>
                </c:pt>
                <c:pt idx="5">
                  <c:v>3.32</c:v>
                </c:pt>
                <c:pt idx="6">
                  <c:v>#N/A</c:v>
                </c:pt>
                <c:pt idx="7">
                  <c:v>4.41</c:v>
                </c:pt>
                <c:pt idx="8">
                  <c:v>#N/A</c:v>
                </c:pt>
                <c:pt idx="9">
                  <c:v>5.5</c:v>
                </c:pt>
              </c:numCache>
            </c:numRef>
          </c:val>
          <c:extLst>
            <c:ext xmlns:c16="http://schemas.microsoft.com/office/drawing/2014/chart" uri="{C3380CC4-5D6E-409C-BE32-E72D297353CC}">
              <c16:uniqueId val="{00000007-A7F0-4E0A-9915-A5C890555013}"/>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7.71</c:v>
                </c:pt>
                <c:pt idx="2">
                  <c:v>#N/A</c:v>
                </c:pt>
                <c:pt idx="3">
                  <c:v>7.3</c:v>
                </c:pt>
                <c:pt idx="4">
                  <c:v>#N/A</c:v>
                </c:pt>
                <c:pt idx="5">
                  <c:v>6.45</c:v>
                </c:pt>
                <c:pt idx="6">
                  <c:v>#N/A</c:v>
                </c:pt>
                <c:pt idx="7">
                  <c:v>6.43</c:v>
                </c:pt>
                <c:pt idx="8">
                  <c:v>#N/A</c:v>
                </c:pt>
                <c:pt idx="9">
                  <c:v>6.22</c:v>
                </c:pt>
              </c:numCache>
            </c:numRef>
          </c:val>
          <c:extLst>
            <c:ext xmlns:c16="http://schemas.microsoft.com/office/drawing/2014/chart" uri="{C3380CC4-5D6E-409C-BE32-E72D297353CC}">
              <c16:uniqueId val="{00000008-A7F0-4E0A-9915-A5C89055501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14.35</c:v>
                </c:pt>
                <c:pt idx="2">
                  <c:v>#N/A</c:v>
                </c:pt>
                <c:pt idx="3">
                  <c:v>13.17</c:v>
                </c:pt>
                <c:pt idx="4">
                  <c:v>#N/A</c:v>
                </c:pt>
                <c:pt idx="5">
                  <c:v>10.46</c:v>
                </c:pt>
                <c:pt idx="6">
                  <c:v>#N/A</c:v>
                </c:pt>
                <c:pt idx="7">
                  <c:v>12.7</c:v>
                </c:pt>
                <c:pt idx="8">
                  <c:v>#N/A</c:v>
                </c:pt>
                <c:pt idx="9">
                  <c:v>9.07</c:v>
                </c:pt>
              </c:numCache>
            </c:numRef>
          </c:val>
          <c:extLst>
            <c:ext xmlns:c16="http://schemas.microsoft.com/office/drawing/2014/chart" uri="{C3380CC4-5D6E-409C-BE32-E72D297353CC}">
              <c16:uniqueId val="{00000009-A7F0-4E0A-9915-A5C89055501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1489</c:v>
                </c:pt>
                <c:pt idx="5">
                  <c:v>1464</c:v>
                </c:pt>
                <c:pt idx="8">
                  <c:v>1445</c:v>
                </c:pt>
                <c:pt idx="11">
                  <c:v>1383</c:v>
                </c:pt>
                <c:pt idx="14">
                  <c:v>1248</c:v>
                </c:pt>
              </c:numCache>
            </c:numRef>
          </c:val>
          <c:extLst>
            <c:ext xmlns:c16="http://schemas.microsoft.com/office/drawing/2014/chart" uri="{C3380CC4-5D6E-409C-BE32-E72D297353CC}">
              <c16:uniqueId val="{00000000-9CBB-43BD-8A5E-E873BCBF7B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BB-43BD-8A5E-E873BCBF7B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CBB-43BD-8A5E-E873BCBF7B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CBB-43BD-8A5E-E873BCBF7B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164</c:v>
                </c:pt>
                <c:pt idx="3">
                  <c:v>177</c:v>
                </c:pt>
                <c:pt idx="6">
                  <c:v>175</c:v>
                </c:pt>
                <c:pt idx="9">
                  <c:v>172</c:v>
                </c:pt>
                <c:pt idx="12">
                  <c:v>164</c:v>
                </c:pt>
              </c:numCache>
            </c:numRef>
          </c:val>
          <c:extLst>
            <c:ext xmlns:c16="http://schemas.microsoft.com/office/drawing/2014/chart" uri="{C3380CC4-5D6E-409C-BE32-E72D297353CC}">
              <c16:uniqueId val="{00000004-9CBB-43BD-8A5E-E873BCBF7B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BB-43BD-8A5E-E873BCBF7B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BB-43BD-8A5E-E873BCBF7B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1683</c:v>
                </c:pt>
                <c:pt idx="3">
                  <c:v>1684</c:v>
                </c:pt>
                <c:pt idx="6">
                  <c:v>1760</c:v>
                </c:pt>
                <c:pt idx="9">
                  <c:v>1674</c:v>
                </c:pt>
                <c:pt idx="12">
                  <c:v>1518</c:v>
                </c:pt>
              </c:numCache>
            </c:numRef>
          </c:val>
          <c:extLst>
            <c:ext xmlns:c16="http://schemas.microsoft.com/office/drawing/2014/chart" uri="{C3380CC4-5D6E-409C-BE32-E72D297353CC}">
              <c16:uniqueId val="{00000007-9CBB-43BD-8A5E-E873BCBF7B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358</c:v>
                </c:pt>
                <c:pt idx="2">
                  <c:v>#N/A</c:v>
                </c:pt>
                <c:pt idx="3">
                  <c:v>#N/A</c:v>
                </c:pt>
                <c:pt idx="4">
                  <c:v>397</c:v>
                </c:pt>
                <c:pt idx="5">
                  <c:v>#N/A</c:v>
                </c:pt>
                <c:pt idx="6">
                  <c:v>#N/A</c:v>
                </c:pt>
                <c:pt idx="7">
                  <c:v>490</c:v>
                </c:pt>
                <c:pt idx="8">
                  <c:v>#N/A</c:v>
                </c:pt>
                <c:pt idx="9">
                  <c:v>#N/A</c:v>
                </c:pt>
                <c:pt idx="10">
                  <c:v>463</c:v>
                </c:pt>
                <c:pt idx="11">
                  <c:v>#N/A</c:v>
                </c:pt>
                <c:pt idx="12">
                  <c:v>#N/A</c:v>
                </c:pt>
                <c:pt idx="13">
                  <c:v>434</c:v>
                </c:pt>
                <c:pt idx="14">
                  <c:v>#N/A</c:v>
                </c:pt>
              </c:numCache>
            </c:numRef>
          </c:val>
          <c:smooth val="0"/>
          <c:extLst>
            <c:ext xmlns:c16="http://schemas.microsoft.com/office/drawing/2014/chart" uri="{C3380CC4-5D6E-409C-BE32-E72D297353CC}">
              <c16:uniqueId val="{00000008-9CBB-43BD-8A5E-E873BCBF7B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12136</c:v>
                </c:pt>
                <c:pt idx="5">
                  <c:v>11923</c:v>
                </c:pt>
                <c:pt idx="8">
                  <c:v>11624</c:v>
                </c:pt>
                <c:pt idx="11">
                  <c:v>11380</c:v>
                </c:pt>
                <c:pt idx="14">
                  <c:v>11288</c:v>
                </c:pt>
              </c:numCache>
            </c:numRef>
          </c:val>
          <c:extLst>
            <c:ext xmlns:c16="http://schemas.microsoft.com/office/drawing/2014/chart" uri="{C3380CC4-5D6E-409C-BE32-E72D297353CC}">
              <c16:uniqueId val="{00000000-CF5C-445E-962C-EAC8A00631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113</c:v>
                </c:pt>
                <c:pt idx="5">
                  <c:v>61</c:v>
                </c:pt>
                <c:pt idx="8">
                  <c:v>22</c:v>
                </c:pt>
                <c:pt idx="11">
                  <c:v>7</c:v>
                </c:pt>
                <c:pt idx="14">
                  <c:v>6</c:v>
                </c:pt>
              </c:numCache>
            </c:numRef>
          </c:val>
          <c:extLst>
            <c:ext xmlns:c16="http://schemas.microsoft.com/office/drawing/2014/chart" uri="{C3380CC4-5D6E-409C-BE32-E72D297353CC}">
              <c16:uniqueId val="{00000001-CF5C-445E-962C-EAC8A00631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10610</c:v>
                </c:pt>
                <c:pt idx="5">
                  <c:v>8012</c:v>
                </c:pt>
                <c:pt idx="8">
                  <c:v>8059</c:v>
                </c:pt>
                <c:pt idx="11">
                  <c:v>8163</c:v>
                </c:pt>
                <c:pt idx="14">
                  <c:v>8539</c:v>
                </c:pt>
              </c:numCache>
            </c:numRef>
          </c:val>
          <c:extLst>
            <c:ext xmlns:c16="http://schemas.microsoft.com/office/drawing/2014/chart" uri="{C3380CC4-5D6E-409C-BE32-E72D297353CC}">
              <c16:uniqueId val="{00000002-CF5C-445E-962C-EAC8A00631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C-445E-962C-EAC8A00631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C-445E-962C-EAC8A00631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F5C-445E-962C-EAC8A00631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1151</c:v>
                </c:pt>
                <c:pt idx="3">
                  <c:v>1083</c:v>
                </c:pt>
                <c:pt idx="6">
                  <c:v>979</c:v>
                </c:pt>
                <c:pt idx="9">
                  <c:v>852</c:v>
                </c:pt>
                <c:pt idx="12">
                  <c:v>878</c:v>
                </c:pt>
              </c:numCache>
            </c:numRef>
          </c:val>
          <c:extLst>
            <c:ext xmlns:c16="http://schemas.microsoft.com/office/drawing/2014/chart" uri="{C3380CC4-5D6E-409C-BE32-E72D297353CC}">
              <c16:uniqueId val="{00000006-CF5C-445E-962C-EAC8A00631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5C-445E-962C-EAC8A00631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1274</c:v>
                </c:pt>
                <c:pt idx="3">
                  <c:v>1287</c:v>
                </c:pt>
                <c:pt idx="6">
                  <c:v>1299</c:v>
                </c:pt>
                <c:pt idx="9">
                  <c:v>1230</c:v>
                </c:pt>
                <c:pt idx="12">
                  <c:v>1052</c:v>
                </c:pt>
              </c:numCache>
            </c:numRef>
          </c:val>
          <c:extLst>
            <c:ext xmlns:c16="http://schemas.microsoft.com/office/drawing/2014/chart" uri="{C3380CC4-5D6E-409C-BE32-E72D297353CC}">
              <c16:uniqueId val="{00000008-CF5C-445E-962C-EAC8A00631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F5C-445E-962C-EAC8A00631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14425</c:v>
                </c:pt>
                <c:pt idx="3">
                  <c:v>14316</c:v>
                </c:pt>
                <c:pt idx="6">
                  <c:v>13858</c:v>
                </c:pt>
                <c:pt idx="9">
                  <c:v>13653</c:v>
                </c:pt>
                <c:pt idx="12">
                  <c:v>13508</c:v>
                </c:pt>
              </c:numCache>
            </c:numRef>
          </c:val>
          <c:extLst>
            <c:ext xmlns:c16="http://schemas.microsoft.com/office/drawing/2014/chart" uri="{C3380CC4-5D6E-409C-BE32-E72D297353CC}">
              <c16:uniqueId val="{0000000A-CF5C-445E-962C-EAC8A006317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5C-445E-962C-EAC8A006317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3706</c:v>
                </c:pt>
                <c:pt idx="1">
                  <c:v>3708</c:v>
                </c:pt>
                <c:pt idx="2">
                  <c:v>3711</c:v>
                </c:pt>
              </c:numCache>
            </c:numRef>
          </c:val>
          <c:extLst>
            <c:ext xmlns:c16="http://schemas.microsoft.com/office/drawing/2014/chart" uri="{C3380CC4-5D6E-409C-BE32-E72D297353CC}">
              <c16:uniqueId val="{00000000-A34C-46E8-8F41-C91A456AD0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2360</c:v>
                </c:pt>
                <c:pt idx="1">
                  <c:v>2418</c:v>
                </c:pt>
                <c:pt idx="2">
                  <c:v>2419</c:v>
                </c:pt>
              </c:numCache>
            </c:numRef>
          </c:val>
          <c:extLst>
            <c:ext xmlns:c16="http://schemas.microsoft.com/office/drawing/2014/chart" uri="{C3380CC4-5D6E-409C-BE32-E72D297353CC}">
              <c16:uniqueId val="{00000001-A34C-46E8-8F41-C91A456AD0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3605</c:v>
                </c:pt>
                <c:pt idx="1">
                  <c:v>3837</c:v>
                </c:pt>
                <c:pt idx="2">
                  <c:v>4493</c:v>
                </c:pt>
              </c:numCache>
            </c:numRef>
          </c:val>
          <c:extLst>
            <c:ext xmlns:c16="http://schemas.microsoft.com/office/drawing/2014/chart" uri="{C3380CC4-5D6E-409C-BE32-E72D297353CC}">
              <c16:uniqueId val="{00000002-A34C-46E8-8F41-C91A456AD0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{85F85E5B-BA73-446B-B9C1-2945C07FAE12}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B8D-4BB1-8A38-5F5F2ED1FD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{EECE1048-3EF3-4EC9-AE25-50CDCE3B8CE6}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B8D-4BB1-8A38-5F5F2ED1FD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{90350106-C8C5-4988-84AA-680EC488BED5}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B8D-4BB1-8A38-5F5F2ED1FD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{11DEDD18-2C61-471C-965C-6FEB614C0E1F}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B8D-4BB1-8A38-5F5F2ED1FD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{6D5431B5-6F6A-4D33-A36C-3002F31E1D2A}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B8D-4BB1-8A38-5F5F2ED1FD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{8849EDC8-AAA4-4E65-BDE7-C0FAC9998C18}</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B8D-4BB1-8A38-5F5F2ED1FD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{CF2EFA66-DB38-4C01-96FF-70FBC5D642B9}</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B8D-4BB1-8A38-5F5F2ED1FD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{DE527359-813E-4586-9FF6-086DE91DD2E9}</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B8D-4BB1-8A38-5F5F2ED1FD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{E882C454-F7BF-4485-8793-E2BBA87BB25E}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B8D-4BB1-8A38-5F5F2ED1FD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62.6</c:v>
                </c:pt>
                <c:pt idx="16">
                  <c:v>62.6</c:v>
                </c:pt>
                <c:pt idx="24">
                  <c:v>65.599999999999994</c:v>
                </c:pt>
                <c:pt idx="32">
                  <c:v>67.099999999999994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B8D-4BB1-8A38-5F5F2ED1FD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{6073391E-F824-496F-A845-D772A22F7F88}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B8D-4BB1-8A38-5F5F2ED1FD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{9BD132E5-C387-4012-9A36-EC0F004AE87A}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B8D-4BB1-8A38-5F5F2ED1FD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{E4447FE1-5F63-49DE-A949-1EFFCBF6DC90}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B8D-4BB1-8A38-5F5F2ED1FD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{E8A077F5-24B1-4093-B540-0A578738874A}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B8D-4BB1-8A38-5F5F2ED1FD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{1C417ED7-78A0-471D-A50F-66FE193B6FB1}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B8D-4BB1-8A38-5F5F2ED1FD75}"/>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{CE5FB051-38A8-45F6-9463-A3DFF322F827}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B8D-4BB1-8A38-5F5F2ED1FD75}"/>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{651F6191-2D8F-4138-AE40-A65A628D63E3}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B8D-4BB1-8A38-5F5F2ED1FD75}"/>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{246B2FBF-84B3-4F2B-B889-7B37204360B2}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B8D-4BB1-8A38-5F5F2ED1FD75}"/>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{C86AF24B-15CE-45DB-B052-34F6E1ABAF7D}</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B8D-4BB1-8A38-5F5F2ED1FD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65.3</c:v>
                </c:pt>
                <c:pt idx="32">
                  <c:v>66.599999999999994</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B8D-4BB1-8A38-5F5F2ED1FD75}"/>
            </c:ext>
          </c:extLst>
        </c:ser>
        <c:dLbls>
          <c:showLegendKey val="0"/>
          <c:showVal val="1"/>
          <c:showCatName val="0"/>
          <c:showSerName val="0"/>
          <c:showPercent val="0"/>
          <c:showBubbleSize val="0"/>
        </c:dLbls>
        <c:axId val="46179840"/>
        <c:axId val="46181760"/>
      </c:scatterChart>
      <c:valAx>
        <c:axId val="46179840"/>
        <c:scaling>
          <c:orientation val="maxMin"/>
          <c:max val="67"/>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{77F1EB77-6930-4AC5-9AC8-5E153FA2015E}</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955-4392-87CD-DB9F58058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{71A5DB7B-714E-47E6-A740-B546A27785E7}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955-4392-87CD-DB9F58058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{6AE9B2C5-87AE-4874-817A-215799C0E5FD}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955-4392-87CD-DB9F58058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{B7D2C8DF-8D27-4A78-8A0D-8A4DFCB50B11}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955-4392-87CD-DB9F58058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{E0F45F1D-FD53-439D-8096-658E3B0B0DF5}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955-4392-87CD-DB9F58058C49}"/>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{1396F441-CE8B-416A-A589-ED22406DCCFE}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955-4392-87CD-DB9F58058C49}"/>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{DB9E0893-4DEE-48C2-8C56-CA7F18D11577}</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955-4392-87CD-DB9F58058C49}"/>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{E799D3D4-BAFB-4DA3-8AB0-0EF94A6381CE}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955-4392-87CD-DB9F58058C49}"/>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{1BDED89F-63BC-428C-8897-B69D0C99D07D}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955-4392-87CD-DB9F58058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7.2</c:v>
                </c:pt>
                <c:pt idx="8">
                  <c:v>7.7</c:v>
                </c:pt>
                <c:pt idx="16">
                  <c:v>8.5</c:v>
                </c:pt>
                <c:pt idx="24">
                  <c:v>8.9</c:v>
                </c:pt>
                <c:pt idx="32">
                  <c:v>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955-4392-87CD-DB9F58058C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{CEE68C87-A5CB-4F1B-8198-2844D8B19F51}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955-4392-87CD-DB9F58058C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{CAF5489C-BCA7-4FCD-98C2-CFD31D12AC05}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955-4392-87CD-DB9F58058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{B568B0CD-178F-4A25-89CB-C6853FE4A346}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955-4392-87CD-DB9F58058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{8B8FF585-AB6B-4CF7-9F10-AB50ADD548CC}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955-4392-87CD-DB9F58058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{0EE38780-27FE-4E21-A78C-E052AF17D10C}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955-4392-87CD-DB9F58058C49}"/>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{6A827EDF-B76C-459C-822E-B72D597E1222}</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955-4392-87CD-DB9F58058C49}"/>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{20A415FE-3FC8-442C-84B7-D7DCB91B758E}</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955-4392-87CD-DB9F58058C49}"/>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{7BF9582E-0366-4C10-9CA9-342764C4B7D0}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955-4392-87CD-DB9F58058C49}"/>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{527C3D17-B6F0-4D9E-8CE7-922F4AA0CE0C}</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955-4392-87CD-DB9F58058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8.9</c:v>
                </c:pt>
                <c:pt idx="32">
                  <c:v>9.1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0955-4392-87CD-DB9F58058C49}"/>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9DA1BF5-AFF7-479B-971E-92C39DE13C5F}"/>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1D63968-0B4F-4F28-82B2-2A90044C29D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D1D1BE5C-F0F6-4FF3-9A23-9218222D3F4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350351D3-60A0-468E-BF27-77C42C67C709}"/>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D77ED32D-4BC7-4BC8-A8AC-95737CB781F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E87A638-60EB-455F-BC0D-63845521535A}"/>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E30AA906-A16B-4675-8978-D99FB739BEF8}"/>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71C02AE-8C57-4EDA-8431-15DF102480EA}"/>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AC26FFD-F84C-4C24-A96C-3AD4D62CC113}"/>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F83DD6D6-3515-4C15-94B0-D4C2900B6C26}"/>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20D08DE4-3335-42FC-8CFA-77EB9C06ACAC}"/>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CA97A9B-1AA6-461E-BABA-C496DF5A75FF}"/>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E7A01D49-3921-4DF0-8968-3B963D6F774D}"/>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7D8EB45-8D98-4F5D-B2A3-1D27452288BC}"/>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528D920C-B8AB-42A4-A9C6-D17031B96DC4}"/>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B92C1811-B53F-404D-9127-7C45A9B1910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483439CB-9DA4-4BD0-96B6-12887DC4F3EA}"/>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F4507446-12AB-46F6-BC87-99E9ECECABCE}"/>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A1C3A81-DA9E-48EF-8D75-0F11748222E8}"/>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B556E2AE-9001-4B3B-BD90-EB89A03D4C5E}"/>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3D5592C0-142C-435E-9D12-CDE99B0097E9}"/>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F766D5F2-96D1-4244-9D86-007544655193}"/>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4789E7D5-44C9-4070-8D08-6C0B856EC60A}"/>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EACC0BFF-DDFE-4A7B-BC68-4CE3A0A963DC}"/>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B9AC350-57D9-43AE-8E71-DF645CD7F2D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0DBD509-C42D-44D5-8CF6-E7460E089129}"/>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3D10411D-FBFA-4F81-A60E-921E9BDD1F3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238E16B2-E9AB-4CFB-9B42-88D7736FFA5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E0B6A6A4-8D2A-46BA-A837-4634ADDCDFB2}"/>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F4D356CF-539E-4C78-93E1-EB25F31E6F48}"/>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34FFE1D-AC1C-4096-84FE-F255ABFC4CCD}"/>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635CAFAA-F1C8-48C8-8F6E-AA6537422A35}"/>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A6E9704-769E-4871-83C4-B53FFA77041A}"/>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72D1E106-780C-4505-9344-AC2034D2A3A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F752C99-36EC-4FF8-AE44-F4A9CCF511A9}"/>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9223D50-D166-45A8-8A33-CFFBA4AE2308}"/>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AA5C863E-A422-43ED-B098-A8052888713A}"/>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D0A58D0-6C33-4E0D-844E-79D681DD646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20924CA5-5D70-49E8-A98E-7FF4DBA80712}"/>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C33E9CFF-4B29-45B4-859E-5345874FEE75}"/>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B1772AA-34D7-4ED2-80B0-84100A17138B}"/>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75C76F3-35D4-4B9B-8068-D5431FA5262F}"/>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F0814B18-4FB2-4F99-B21D-45F77182EC12}"/>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8E0C40F-C4B1-4645-B29F-1319B8DA16F5}"/>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D60E3626-AD42-4C06-A735-B8CAF6B3511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F9C558C-033E-4BEC-A449-8053E305F9A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46924EA-EB7D-464B-AFD3-1AD34C5E260C}"/>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財政力指数は、毎年の人口減少や全国平均を上回る高齢化に加え、町内に中心となる産業が無いことなどにより、財政基盤が弱く、類似団体平均と比較し劣位にある。</a:t>
          </a:r>
          <a:endParaRPr lang="ja-JP" altLang="ja-JP" sz="1400">
            <a:effectLst/>
          </a:endParaRPr>
        </a:p>
        <a:p>
          <a:r>
            <a:rPr kumimoji="1" lang="ja-JP" altLang="ja-JP" sz="1100" b="0">
              <a:solidFill>
                <a:schemeClr val="dk1"/>
              </a:solidFill>
              <a:effectLst/>
              <a:latin typeface="+mn-lt"/>
              <a:ea typeface="+mn-ea"/>
              <a:cs typeface="+mn-cs"/>
            </a:rPr>
            <a:t>職員数削減による人件費の削減、また緊急に必要な事業を峻別し、投資的経費を抑制するなど、徹底的な歳出の見直しを実施するとともに、税収の収納率向上対策を中心とする歳入の確保に努める。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F748594-1610-47B5-841C-BA9A7799C3EF}"/>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558766C-C0A3-4ECE-83F1-9C67758AEB7D}"/>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4FC29C47-6379-438C-9528-3948F0F324D9}"/>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DCA92941-6860-4367-A05D-B1F14C2E5DEA}"/>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C194E03F-9AF3-434E-B00E-7D1D758A4D79}"/>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224F609C-3DA8-40D5-A045-8FA656004442}"/>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E95FBEB-DC2E-41F0-AC53-3756BF8B14D1}"/>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8AFC470A-1DD5-4A7C-A394-960DB44AA31B}"/>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4F84F007-E375-4A9A-B14D-C6B75D8D292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7EA2B922-DB1D-47A5-B5DB-1D897916B9B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D556A299-3800-41F9-AEFE-36A6E6B7E7B4}"/>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6270880A-2BEF-431D-A867-9A43F217A661}"/>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BB59B9D2-416D-4054-BEFF-4431A257BB13}"/>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CF4F70BC-310C-4285-8D99-3762F874A97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456B77C-30D3-4EF7-9E9F-0617EBCEBB51}"/>
            </a:ext>
          </a:extLst>
        </xdr:cNvPr>
        <xdr:cNvCxnSpPr/>
      </xdr:nvCxnSpPr>
      <xdr:spPr>
        <a:xfrm flipV="1">
          <a:off x="4953000" y="6207478"/>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93AF32F1-04DF-4157-BE16-37E5632B261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8A40918D-3B4E-40CE-9CAB-0F330B8ADDF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6" name="財政力最大値テキスト">
          <a:extLst>
            <a:ext uri="{FF2B5EF4-FFF2-40B4-BE49-F238E27FC236}">
              <a16:creationId xmlns:a16="http://schemas.microsoft.com/office/drawing/2014/main" id="{D1BFBDDE-BFEB-400F-8EB6-A4AA3BD1A4E9}"/>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7" name="直線コネクタ 66">
          <a:extLst>
            <a:ext uri="{FF2B5EF4-FFF2-40B4-BE49-F238E27FC236}">
              <a16:creationId xmlns:a16="http://schemas.microsoft.com/office/drawing/2014/main" id="{A4D7F1CF-11AE-471A-B32E-20D7DC58009E}"/>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43</xdr:row>
      <xdr:rowOff>162278</xdr:rowOff>
    </xdr:to>
    <xdr:cxnSp macro="">
      <xdr:nvCxnSpPr>
        <xdr:cNvPr id="68" name="直線コネクタ 67">
          <a:extLst>
            <a:ext uri="{FF2B5EF4-FFF2-40B4-BE49-F238E27FC236}">
              <a16:creationId xmlns:a16="http://schemas.microsoft.com/office/drawing/2014/main" id="{B4F32D07-75DF-452F-B747-F731AC5FADD6}"/>
            </a:ext>
          </a:extLst>
        </xdr:cNvPr>
        <xdr:cNvCxnSpPr/>
      </xdr:nvCxnSpPr>
      <xdr:spPr>
        <a:xfrm flipV="1">
          <a:off x="4114800" y="75212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63F87CB7-2F22-4D65-8E9D-E071B0F09394}"/>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2482E9CC-8EFE-49C7-9660-ED0520094603}"/>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162278</xdr:rowOff>
    </xdr:from>
    <xdr:to>
      <xdr:col>19</xdr:col>
      <xdr:colOff>133350</xdr:colOff>
      <xdr:row>43</xdr:row>
      <xdr:rowOff>162278</xdr:rowOff>
    </xdr:to>
    <xdr:cxnSp macro="">
      <xdr:nvCxnSpPr>
        <xdr:cNvPr id="71" name="直線コネクタ 70">
          <a:extLst>
            <a:ext uri="{FF2B5EF4-FFF2-40B4-BE49-F238E27FC236}">
              <a16:creationId xmlns:a16="http://schemas.microsoft.com/office/drawing/2014/main" id="{746C9264-8B84-4296-A9B2-E928CE694A71}"/>
            </a:ext>
          </a:extLst>
        </xdr:cNvPr>
        <xdr:cNvCxnSpPr/>
      </xdr:nvCxnSpPr>
      <xdr:spPr>
        <a:xfrm>
          <a:off x="3225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76638626-3AA8-48ED-8DFA-41B10C4C933A}"/>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71572673-CA81-470B-95B2-00B78386CE6F}"/>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17639</xdr:rowOff>
    </xdr:to>
    <xdr:cxnSp macro="">
      <xdr:nvCxnSpPr>
        <xdr:cNvPr id="74" name="直線コネクタ 73">
          <a:extLst>
            <a:ext uri="{FF2B5EF4-FFF2-40B4-BE49-F238E27FC236}">
              <a16:creationId xmlns:a16="http://schemas.microsoft.com/office/drawing/2014/main" id="{7F3797B5-2169-4235-886B-E871D8873E9E}"/>
            </a:ext>
          </a:extLst>
        </xdr:cNvPr>
        <xdr:cNvCxnSpPr/>
      </xdr:nvCxnSpPr>
      <xdr:spPr>
        <a:xfrm flipV="1">
          <a:off x="2336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5" name="フローチャート: 判断 74">
          <a:extLst>
            <a:ext uri="{FF2B5EF4-FFF2-40B4-BE49-F238E27FC236}">
              <a16:creationId xmlns:a16="http://schemas.microsoft.com/office/drawing/2014/main" id="{464A10D6-0546-4163-BCAD-FEA987C8DC44}"/>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6" name="テキスト ボックス 75">
          <a:extLst>
            <a:ext uri="{FF2B5EF4-FFF2-40B4-BE49-F238E27FC236}">
              <a16:creationId xmlns:a16="http://schemas.microsoft.com/office/drawing/2014/main" id="{F010F6F8-D8FE-4E9E-8B67-FD7CB7AFF78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31045</xdr:rowOff>
    </xdr:to>
    <xdr:cxnSp macro="">
      <xdr:nvCxnSpPr>
        <xdr:cNvPr id="77" name="直線コネクタ 76">
          <a:extLst>
            <a:ext uri="{FF2B5EF4-FFF2-40B4-BE49-F238E27FC236}">
              <a16:creationId xmlns:a16="http://schemas.microsoft.com/office/drawing/2014/main" id="{69C092FA-DB0D-4CA8-9797-3B5516B06F05}"/>
            </a:ext>
          </a:extLst>
        </xdr:cNvPr>
        <xdr:cNvCxnSpPr/>
      </xdr:nvCxnSpPr>
      <xdr:spPr>
        <a:xfrm flipV="1">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8" name="フローチャート: 判断 77">
          <a:extLst>
            <a:ext uri="{FF2B5EF4-FFF2-40B4-BE49-F238E27FC236}">
              <a16:creationId xmlns:a16="http://schemas.microsoft.com/office/drawing/2014/main" id="{42292C8C-AA14-4DC9-BD32-158CF306F602}"/>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79" name="テキスト ボックス 78">
          <a:extLst>
            <a:ext uri="{FF2B5EF4-FFF2-40B4-BE49-F238E27FC236}">
              <a16:creationId xmlns:a16="http://schemas.microsoft.com/office/drawing/2014/main" id="{D084923C-CEC9-4AF0-A0BD-C3216FEE84B2}"/>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80" name="フローチャート: 判断 79">
          <a:extLst>
            <a:ext uri="{FF2B5EF4-FFF2-40B4-BE49-F238E27FC236}">
              <a16:creationId xmlns:a16="http://schemas.microsoft.com/office/drawing/2014/main" id="{6730445C-184E-48A3-9ECF-22CC6400AC10}"/>
            </a:ext>
          </a:extLst>
        </xdr:cNvPr>
        <xdr:cNvSpPr/>
      </xdr:nvSpPr>
      <xdr:spPr>
        <a:xfrm>
          <a:off x="1397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81" name="テキスト ボックス 80">
          <a:extLst>
            <a:ext uri="{FF2B5EF4-FFF2-40B4-BE49-F238E27FC236}">
              <a16:creationId xmlns:a16="http://schemas.microsoft.com/office/drawing/2014/main" id="{E53504AA-5916-4C2E-A90D-0E2C4C246B43}"/>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94C38549-EC03-4E74-85D8-1478F2572B51}"/>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C2B87DC-5FAE-48A6-AAB8-BC8C77FCC9C1}"/>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FE160D4-5E23-499A-A5FD-1963C3526CEF}"/>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56AB87DA-CB41-4AD1-B4BD-F4E5C49A51B8}"/>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954071D-7B5E-44F6-95F3-BBBDC3D3EB75}"/>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98072</xdr:rowOff>
    </xdr:from>
    <xdr:to>
      <xdr:col>23</xdr:col>
      <xdr:colOff>184150</xdr:colOff>
      <xdr:row>44</xdr:row>
      <xdr:rowOff>28222</xdr:rowOff>
    </xdr:to>
    <xdr:sp macro="" textlink="">
      <xdr:nvSpPr>
        <xdr:cNvPr id="87" name="楕円 86">
          <a:extLst>
            <a:ext uri="{FF2B5EF4-FFF2-40B4-BE49-F238E27FC236}">
              <a16:creationId xmlns:a16="http://schemas.microsoft.com/office/drawing/2014/main" id="{53D62713-0465-4BD2-9E84-5831F2C426BB}"/>
            </a:ext>
          </a:extLst>
        </xdr:cNvPr>
        <xdr:cNvSpPr/>
      </xdr:nvSpPr>
      <xdr:spPr>
        <a:xfrm>
          <a:off x="49022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165399</xdr:rowOff>
    </xdr:from>
    <xdr:ext cx="762000" cy="259045"/>
    <xdr:sp macro="" textlink="">
      <xdr:nvSpPr>
        <xdr:cNvPr id="88" name="財政力該当値テキスト">
          <a:extLst>
            <a:ext uri="{FF2B5EF4-FFF2-40B4-BE49-F238E27FC236}">
              <a16:creationId xmlns:a16="http://schemas.microsoft.com/office/drawing/2014/main" id="{177BEA31-746D-4FD0-8770-9EEE285468CB}"/>
            </a:ext>
          </a:extLst>
        </xdr:cNvPr>
        <xdr:cNvSpPr txBox="1"/>
      </xdr:nvSpPr>
      <xdr:spPr>
        <a:xfrm>
          <a:off x="5041900" y="736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89" name="楕円 88">
          <a:extLst>
            <a:ext uri="{FF2B5EF4-FFF2-40B4-BE49-F238E27FC236}">
              <a16:creationId xmlns:a16="http://schemas.microsoft.com/office/drawing/2014/main" id="{8EBEDDDC-34F0-47D2-AD26-308DE81BB0BD}"/>
            </a:ext>
          </a:extLst>
        </xdr:cNvPr>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0" name="テキスト ボックス 89">
          <a:extLst>
            <a:ext uri="{FF2B5EF4-FFF2-40B4-BE49-F238E27FC236}">
              <a16:creationId xmlns:a16="http://schemas.microsoft.com/office/drawing/2014/main" id="{77B28A1D-0AE0-4D87-A1C5-1E39192F471B}"/>
            </a:ext>
          </a:extLst>
        </xdr:cNvPr>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111478</xdr:rowOff>
    </xdr:from>
    <xdr:to>
      <xdr:col>15</xdr:col>
      <xdr:colOff>133350</xdr:colOff>
      <xdr:row>44</xdr:row>
      <xdr:rowOff>41628</xdr:rowOff>
    </xdr:to>
    <xdr:sp macro="" textlink="">
      <xdr:nvSpPr>
        <xdr:cNvPr id="91" name="楕円 90">
          <a:extLst>
            <a:ext uri="{FF2B5EF4-FFF2-40B4-BE49-F238E27FC236}">
              <a16:creationId xmlns:a16="http://schemas.microsoft.com/office/drawing/2014/main" id="{1725D7DC-71FF-41B4-8E4E-D730C294E40B}"/>
            </a:ext>
          </a:extLst>
        </xdr:cNvPr>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26405</xdr:rowOff>
    </xdr:from>
    <xdr:ext cx="762000" cy="259045"/>
    <xdr:sp macro="" textlink="">
      <xdr:nvSpPr>
        <xdr:cNvPr id="92" name="テキスト ボックス 91">
          <a:extLst>
            <a:ext uri="{FF2B5EF4-FFF2-40B4-BE49-F238E27FC236}">
              <a16:creationId xmlns:a16="http://schemas.microsoft.com/office/drawing/2014/main" id="{E91CECB3-6F17-4CF6-B6B4-63D71F1A90F8}"/>
            </a:ext>
          </a:extLst>
        </xdr:cNvPr>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3" name="楕円 92">
          <a:extLst>
            <a:ext uri="{FF2B5EF4-FFF2-40B4-BE49-F238E27FC236}">
              <a16:creationId xmlns:a16="http://schemas.microsoft.com/office/drawing/2014/main" id="{810AE4DA-83C7-4F19-A505-8CA48B0B7DC8}"/>
            </a:ext>
          </a:extLst>
        </xdr:cNvPr>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4" name="テキスト ボックス 93">
          <a:extLst>
            <a:ext uri="{FF2B5EF4-FFF2-40B4-BE49-F238E27FC236}">
              <a16:creationId xmlns:a16="http://schemas.microsoft.com/office/drawing/2014/main" id="{9128F69E-0DC3-40B3-A0AC-2A7457E4251E}"/>
            </a:ext>
          </a:extLst>
        </xdr:cNvPr>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5" name="楕円 94">
          <a:extLst>
            <a:ext uri="{FF2B5EF4-FFF2-40B4-BE49-F238E27FC236}">
              <a16:creationId xmlns:a16="http://schemas.microsoft.com/office/drawing/2014/main" id="{FD6FDFF5-EF56-4FE0-BB86-AF1DDF055A94}"/>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6" name="テキスト ボックス 95">
          <a:extLst>
            <a:ext uri="{FF2B5EF4-FFF2-40B4-BE49-F238E27FC236}">
              <a16:creationId xmlns:a16="http://schemas.microsoft.com/office/drawing/2014/main" id="{DBB6B1C4-FA24-4295-B81A-4BDFE60AF4E8}"/>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A48E1513-A0CB-4B23-8822-A6D00D8CF9D4}"/>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86E36476-60BF-4223-AC48-280FF7F0118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3D476910-07E2-4B63-8F41-7636DA12CCC2}"/>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1F8A9D4A-3808-45F4-8A1A-5ED136E9DBD2}"/>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7883C8CA-91EA-4636-9559-697D7D9B799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F8FB3B4C-89D7-41E4-AD50-2AC4491F413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565C77F5-ECD5-431B-BDBA-5BA2E49680B4}"/>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66E7FE84-6349-4D0A-8B11-F01F41A6EC1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736C2897-C0B0-4CD2-8575-B7EC639113B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6240E101-E9F2-47A1-A7D4-D952DE235FC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3643287B-A0B9-4812-8511-DEEED6E6E5C4}"/>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1361A5EA-A123-4670-AF53-2F80802E8A36}"/>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417EA984-444C-4EDC-AE6D-426857DCCE4D}"/>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経常収支比率は、類似団体平均と比較し劣位にある。　　　　　　　　　　　　　　　　　　　　　　　　</a:t>
          </a:r>
          <a:r>
            <a:rPr kumimoji="1" lang="en-US" altLang="ja-JP" sz="1100" b="0">
              <a:solidFill>
                <a:schemeClr val="dk1"/>
              </a:solidFill>
              <a:effectLst/>
              <a:latin typeface="+mn-lt"/>
              <a:ea typeface="+mn-ea"/>
              <a:cs typeface="+mn-cs"/>
            </a:rPr>
            <a:t>R4</a:t>
          </a:r>
          <a:r>
            <a:rPr kumimoji="1" lang="ja-JP" altLang="ja-JP" sz="1100" b="0">
              <a:solidFill>
                <a:schemeClr val="dk1"/>
              </a:solidFill>
              <a:effectLst/>
              <a:latin typeface="+mn-lt"/>
              <a:ea typeface="+mn-ea"/>
              <a:cs typeface="+mn-cs"/>
            </a:rPr>
            <a:t>年度は地方交付税等の一般財源が減少したことにより数値は悪化した。引き続き、定員適正化計画に基づいた職員数の削減、また事業を厳選し地方債の発行を抑制及び委託料の見直しや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D2CCFDE5-50FD-4B8E-8B32-688AF9AD1BCB}"/>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F35D8B62-CB6D-408B-B9E5-9735F1DDB2E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7138A6AE-A6BA-4A81-BA64-9D64B322918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F7BCFC53-31DE-4796-BD7B-8E53F7E64EBD}"/>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6014165C-8B55-4527-9B92-3E200296BD58}"/>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9DA5DCAA-4426-4B43-A49E-D37646C0CD87}"/>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BA5D9DBC-9351-41C7-9968-6B3C96801BD8}"/>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1A34E339-0BA0-483A-92AB-2C04F91BFE2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E34C3EFF-702A-48B6-A4E4-71BD06708401}"/>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9CCF03F9-683D-43F6-AA84-D78111958A4B}"/>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43ABEFC3-C895-4137-8AA4-096D3FF62556}"/>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7944221-44C0-4A9B-A43D-CAB3E012382A}"/>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4965DBD1-6146-4037-9DE2-883C832E680A}"/>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B1739B79-7230-4E2E-B66E-F2BACC723A9E}"/>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1270</xdr:rowOff>
    </xdr:from>
    <xdr:to>
      <xdr:col>23</xdr:col>
      <xdr:colOff>133350</xdr:colOff>
      <xdr:row>66</xdr:row>
      <xdr:rowOff>164592</xdr:rowOff>
    </xdr:to>
    <xdr:cxnSp macro="">
      <xdr:nvCxnSpPr>
        <xdr:cNvPr id="124" name="直線コネクタ 123">
          <a:extLst>
            <a:ext uri="{FF2B5EF4-FFF2-40B4-BE49-F238E27FC236}">
              <a16:creationId xmlns:a16="http://schemas.microsoft.com/office/drawing/2014/main" id="{C6F5BA35-1EF0-46B5-B0A5-B0E2C45C83DA}"/>
            </a:ext>
          </a:extLst>
        </xdr:cNvPr>
        <xdr:cNvCxnSpPr/>
      </xdr:nvCxnSpPr>
      <xdr:spPr>
        <a:xfrm flipV="1">
          <a:off x="4953000" y="10288270"/>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136669</xdr:rowOff>
    </xdr:from>
    <xdr:ext cx="762000" cy="259045"/>
    <xdr:sp macro="" textlink="">
      <xdr:nvSpPr>
        <xdr:cNvPr id="125" name="財政構造の弾力性最小値テキスト">
          <a:extLst>
            <a:ext uri="{FF2B5EF4-FFF2-40B4-BE49-F238E27FC236}">
              <a16:creationId xmlns:a16="http://schemas.microsoft.com/office/drawing/2014/main" id="{B11F8DD3-3917-4568-B2C4-0330913E2165}"/>
            </a:ext>
          </a:extLst>
        </xdr:cNvPr>
        <xdr:cNvSpPr txBox="1"/>
      </xdr:nvSpPr>
      <xdr:spPr>
        <a:xfrm>
          <a:off x="5041900" y="1145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164592</xdr:rowOff>
    </xdr:from>
    <xdr:to>
      <xdr:col>24</xdr:col>
      <xdr:colOff>12700</xdr:colOff>
      <xdr:row>66</xdr:row>
      <xdr:rowOff>164592</xdr:rowOff>
    </xdr:to>
    <xdr:cxnSp macro="">
      <xdr:nvCxnSpPr>
        <xdr:cNvPr id="126" name="直線コネクタ 125">
          <a:extLst>
            <a:ext uri="{FF2B5EF4-FFF2-40B4-BE49-F238E27FC236}">
              <a16:creationId xmlns:a16="http://schemas.microsoft.com/office/drawing/2014/main" id="{C4210652-8DDF-4875-91B8-343B5553BCA1}"/>
            </a:ext>
          </a:extLst>
        </xdr:cNvPr>
        <xdr:cNvCxnSpPr/>
      </xdr:nvCxnSpPr>
      <xdr:spPr>
        <a:xfrm>
          <a:off x="4864100" y="114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87647</xdr:rowOff>
    </xdr:from>
    <xdr:ext cx="762000" cy="259045"/>
    <xdr:sp macro="" textlink="">
      <xdr:nvSpPr>
        <xdr:cNvPr id="127" name="財政構造の弾力性最大値テキスト">
          <a:extLst>
            <a:ext uri="{FF2B5EF4-FFF2-40B4-BE49-F238E27FC236}">
              <a16:creationId xmlns:a16="http://schemas.microsoft.com/office/drawing/2014/main" id="{3E3C6590-D877-4C5F-AA26-2786B9E1AEBC}"/>
            </a:ext>
          </a:extLst>
        </xdr:cNvPr>
        <xdr:cNvSpPr txBox="1"/>
      </xdr:nvSpPr>
      <xdr:spPr>
        <a:xfrm>
          <a:off x="5041900" y="1003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1270</xdr:rowOff>
    </xdr:from>
    <xdr:to>
      <xdr:col>24</xdr:col>
      <xdr:colOff>12700</xdr:colOff>
      <xdr:row>60</xdr:row>
      <xdr:rowOff>1270</xdr:rowOff>
    </xdr:to>
    <xdr:cxnSp macro="">
      <xdr:nvCxnSpPr>
        <xdr:cNvPr id="128" name="直線コネクタ 127">
          <a:extLst>
            <a:ext uri="{FF2B5EF4-FFF2-40B4-BE49-F238E27FC236}">
              <a16:creationId xmlns:a16="http://schemas.microsoft.com/office/drawing/2014/main" id="{B08FCD06-E5BC-4F21-BDE5-8960B61C1CED}"/>
            </a:ext>
          </a:extLst>
        </xdr:cNvPr>
        <xdr:cNvCxnSpPr/>
      </xdr:nvCxnSpPr>
      <xdr:spPr>
        <a:xfrm>
          <a:off x="4864100" y="1028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165100</xdr:rowOff>
    </xdr:from>
    <xdr:to>
      <xdr:col>23</xdr:col>
      <xdr:colOff>133350</xdr:colOff>
      <xdr:row>63</xdr:row>
      <xdr:rowOff>167386</xdr:rowOff>
    </xdr:to>
    <xdr:cxnSp macro="">
      <xdr:nvCxnSpPr>
        <xdr:cNvPr id="129" name="直線コネクタ 128">
          <a:extLst>
            <a:ext uri="{FF2B5EF4-FFF2-40B4-BE49-F238E27FC236}">
              <a16:creationId xmlns:a16="http://schemas.microsoft.com/office/drawing/2014/main" id="{5787ECDF-8676-4526-B693-55E76FD5C2D8}"/>
            </a:ext>
          </a:extLst>
        </xdr:cNvPr>
        <xdr:cNvCxnSpPr/>
      </xdr:nvCxnSpPr>
      <xdr:spPr>
        <a:xfrm>
          <a:off x="4114800" y="107950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41419</xdr:rowOff>
    </xdr:from>
    <xdr:ext cx="762000" cy="259045"/>
    <xdr:sp macro="" textlink="">
      <xdr:nvSpPr>
        <xdr:cNvPr id="130" name="財政構造の弾力性平均値テキスト">
          <a:extLst>
            <a:ext uri="{FF2B5EF4-FFF2-40B4-BE49-F238E27FC236}">
              <a16:creationId xmlns:a16="http://schemas.microsoft.com/office/drawing/2014/main" id="{6C94A923-A30D-4930-81AF-157B35D6BC7F}"/>
            </a:ext>
          </a:extLst>
        </xdr:cNvPr>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24892</xdr:rowOff>
    </xdr:from>
    <xdr:to>
      <xdr:col>23</xdr:col>
      <xdr:colOff>184150</xdr:colOff>
      <xdr:row>63</xdr:row>
      <xdr:rowOff>126492</xdr:rowOff>
    </xdr:to>
    <xdr:sp macro="" textlink="">
      <xdr:nvSpPr>
        <xdr:cNvPr id="131" name="フローチャート: 判断 130">
          <a:extLst>
            <a:ext uri="{FF2B5EF4-FFF2-40B4-BE49-F238E27FC236}">
              <a16:creationId xmlns:a16="http://schemas.microsoft.com/office/drawing/2014/main" id="{564CC36A-9A0D-47E2-B910-B58A1C79EC99}"/>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165100</xdr:rowOff>
    </xdr:from>
    <xdr:to>
      <xdr:col>19</xdr:col>
      <xdr:colOff>133350</xdr:colOff>
      <xdr:row>64</xdr:row>
      <xdr:rowOff>34544</xdr:rowOff>
    </xdr:to>
    <xdr:cxnSp macro="">
      <xdr:nvCxnSpPr>
        <xdr:cNvPr id="132" name="直線コネクタ 131">
          <a:extLst>
            <a:ext uri="{FF2B5EF4-FFF2-40B4-BE49-F238E27FC236}">
              <a16:creationId xmlns:a16="http://schemas.microsoft.com/office/drawing/2014/main" id="{DF199988-27C6-4B05-9248-1A8412EC9506}"/>
            </a:ext>
          </a:extLst>
        </xdr:cNvPr>
        <xdr:cNvCxnSpPr/>
      </xdr:nvCxnSpPr>
      <xdr:spPr>
        <a:xfrm flipV="1">
          <a:off x="3225800" y="10795000"/>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41910</xdr:rowOff>
    </xdr:from>
    <xdr:to>
      <xdr:col>19</xdr:col>
      <xdr:colOff>184150</xdr:colOff>
      <xdr:row>62</xdr:row>
      <xdr:rowOff>143510</xdr:rowOff>
    </xdr:to>
    <xdr:sp macro="" textlink="">
      <xdr:nvSpPr>
        <xdr:cNvPr id="133" name="フローチャート: 判断 132">
          <a:extLst>
            <a:ext uri="{FF2B5EF4-FFF2-40B4-BE49-F238E27FC236}">
              <a16:creationId xmlns:a16="http://schemas.microsoft.com/office/drawing/2014/main" id="{34E252BA-B895-4A4B-98B6-B16C321E5C9B}"/>
            </a:ext>
          </a:extLst>
        </xdr:cNvPr>
        <xdr:cNvSpPr/>
      </xdr:nvSpPr>
      <xdr:spPr>
        <a:xfrm>
          <a:off x="4064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34" name="テキスト ボックス 133">
          <a:extLst>
            <a:ext uri="{FF2B5EF4-FFF2-40B4-BE49-F238E27FC236}">
              <a16:creationId xmlns:a16="http://schemas.microsoft.com/office/drawing/2014/main" id="{38626B70-1295-48FB-83AF-5C2328AC1ED1}"/>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34544</xdr:rowOff>
    </xdr:from>
    <xdr:to>
      <xdr:col>15</xdr:col>
      <xdr:colOff>82550</xdr:colOff>
      <xdr:row>64</xdr:row>
      <xdr:rowOff>53848</xdr:rowOff>
    </xdr:to>
    <xdr:cxnSp macro="">
      <xdr:nvCxnSpPr>
        <xdr:cNvPr id="135" name="直線コネクタ 134">
          <a:extLst>
            <a:ext uri="{FF2B5EF4-FFF2-40B4-BE49-F238E27FC236}">
              <a16:creationId xmlns:a16="http://schemas.microsoft.com/office/drawing/2014/main" id="{A4CD743D-FE7C-4D1F-8BB2-213F83B4C7FD}"/>
            </a:ext>
          </a:extLst>
        </xdr:cNvPr>
        <xdr:cNvCxnSpPr/>
      </xdr:nvCxnSpPr>
      <xdr:spPr>
        <a:xfrm flipV="1">
          <a:off x="2336800" y="1100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6" name="フローチャート: 判断 135">
          <a:extLst>
            <a:ext uri="{FF2B5EF4-FFF2-40B4-BE49-F238E27FC236}">
              <a16:creationId xmlns:a16="http://schemas.microsoft.com/office/drawing/2014/main" id="{C1334567-1201-4621-BB3B-1497D576D5B7}"/>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165625</xdr:rowOff>
    </xdr:from>
    <xdr:ext cx="762000" cy="259045"/>
    <xdr:sp macro="" textlink="">
      <xdr:nvSpPr>
        <xdr:cNvPr id="137" name="テキスト ボックス 136">
          <a:extLst>
            <a:ext uri="{FF2B5EF4-FFF2-40B4-BE49-F238E27FC236}">
              <a16:creationId xmlns:a16="http://schemas.microsoft.com/office/drawing/2014/main" id="{1498204A-E95F-45DF-A318-5A92991EF010}"/>
            </a:ext>
          </a:extLst>
        </xdr:cNvPr>
        <xdr:cNvSpPr txBox="1"/>
      </xdr:nvSpPr>
      <xdr:spPr>
        <a:xfrm>
          <a:off x="2844800" y="1062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106934</xdr:rowOff>
    </xdr:to>
    <xdr:cxnSp macro="">
      <xdr:nvCxnSpPr>
        <xdr:cNvPr id="138" name="直線コネクタ 137">
          <a:extLst>
            <a:ext uri="{FF2B5EF4-FFF2-40B4-BE49-F238E27FC236}">
              <a16:creationId xmlns:a16="http://schemas.microsoft.com/office/drawing/2014/main" id="{1C97CC21-917A-47F1-9DAD-697449378762}"/>
            </a:ext>
          </a:extLst>
        </xdr:cNvPr>
        <xdr:cNvCxnSpPr/>
      </xdr:nvCxnSpPr>
      <xdr:spPr>
        <a:xfrm flipV="1">
          <a:off x="1447800" y="1102664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39" name="フローチャート: 判断 138">
          <a:extLst>
            <a:ext uri="{FF2B5EF4-FFF2-40B4-BE49-F238E27FC236}">
              <a16:creationId xmlns:a16="http://schemas.microsoft.com/office/drawing/2014/main" id="{BB3E4936-FF3C-4591-B1CE-607ED98C6562}"/>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0" name="テキスト ボックス 139">
          <a:extLst>
            <a:ext uri="{FF2B5EF4-FFF2-40B4-BE49-F238E27FC236}">
              <a16:creationId xmlns:a16="http://schemas.microsoft.com/office/drawing/2014/main" id="{4F856DFD-F90E-4CC0-8EC3-A67E07B45061}"/>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1" name="フローチャート: 判断 140">
          <a:extLst>
            <a:ext uri="{FF2B5EF4-FFF2-40B4-BE49-F238E27FC236}">
              <a16:creationId xmlns:a16="http://schemas.microsoft.com/office/drawing/2014/main" id="{8D63CEC5-AD5B-4C1B-B5B1-02988F185A90}"/>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8653</xdr:rowOff>
    </xdr:from>
    <xdr:ext cx="762000" cy="259045"/>
    <xdr:sp macro="" textlink="">
      <xdr:nvSpPr>
        <xdr:cNvPr id="142" name="テキスト ボックス 141">
          <a:extLst>
            <a:ext uri="{FF2B5EF4-FFF2-40B4-BE49-F238E27FC236}">
              <a16:creationId xmlns:a16="http://schemas.microsoft.com/office/drawing/2014/main" id="{9F8A1AB8-4FD5-4D48-BC1E-C4CD7E963F5F}"/>
            </a:ext>
          </a:extLst>
        </xdr:cNvPr>
        <xdr:cNvSpPr txBox="1"/>
      </xdr:nvSpPr>
      <xdr:spPr>
        <a:xfrm>
          <a:off x="1066800" y="1063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DA48BFF8-37D0-4E24-8041-D653C5DEDCB9}"/>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C54605C-653F-487D-A7A5-3AF07BD434A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456243D-68C8-4A0F-8C20-9BF57700581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18BC7F8-EC3D-4708-87F2-D5D7A7BD493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B5933642-36EB-4F02-852B-14062804651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48" name="楕円 147">
          <a:extLst>
            <a:ext uri="{FF2B5EF4-FFF2-40B4-BE49-F238E27FC236}">
              <a16:creationId xmlns:a16="http://schemas.microsoft.com/office/drawing/2014/main" id="{E056B7BF-DCF8-4562-98C7-A0F45854B0DD}"/>
            </a:ext>
          </a:extLst>
        </xdr:cNvPr>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49" name="財政構造の弾力性該当値テキスト">
          <a:extLst>
            <a:ext uri="{FF2B5EF4-FFF2-40B4-BE49-F238E27FC236}">
              <a16:creationId xmlns:a16="http://schemas.microsoft.com/office/drawing/2014/main" id="{05105A0B-D913-4857-9D40-0C7ED88A6CAD}"/>
            </a:ext>
          </a:extLst>
        </xdr:cNvPr>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114300</xdr:rowOff>
    </xdr:from>
    <xdr:to>
      <xdr:col>19</xdr:col>
      <xdr:colOff>184150</xdr:colOff>
      <xdr:row>63</xdr:row>
      <xdr:rowOff>44450</xdr:rowOff>
    </xdr:to>
    <xdr:sp macro="" textlink="">
      <xdr:nvSpPr>
        <xdr:cNvPr id="150" name="楕円 149">
          <a:extLst>
            <a:ext uri="{FF2B5EF4-FFF2-40B4-BE49-F238E27FC236}">
              <a16:creationId xmlns:a16="http://schemas.microsoft.com/office/drawing/2014/main" id="{E1DBD8E7-704B-481C-A149-57A1F8D59E13}"/>
            </a:ext>
          </a:extLst>
        </xdr:cNvPr>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29227</xdr:rowOff>
    </xdr:from>
    <xdr:ext cx="736600" cy="259045"/>
    <xdr:sp macro="" textlink="">
      <xdr:nvSpPr>
        <xdr:cNvPr id="151" name="テキスト ボックス 150">
          <a:extLst>
            <a:ext uri="{FF2B5EF4-FFF2-40B4-BE49-F238E27FC236}">
              <a16:creationId xmlns:a16="http://schemas.microsoft.com/office/drawing/2014/main" id="{C086A56F-D304-4CCA-838A-CAA63FAACE7A}"/>
            </a:ext>
          </a:extLst>
        </xdr:cNvPr>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155194</xdr:rowOff>
    </xdr:from>
    <xdr:to>
      <xdr:col>15</xdr:col>
      <xdr:colOff>133350</xdr:colOff>
      <xdr:row>64</xdr:row>
      <xdr:rowOff>85344</xdr:rowOff>
    </xdr:to>
    <xdr:sp macro="" textlink="">
      <xdr:nvSpPr>
        <xdr:cNvPr id="152" name="楕円 151">
          <a:extLst>
            <a:ext uri="{FF2B5EF4-FFF2-40B4-BE49-F238E27FC236}">
              <a16:creationId xmlns:a16="http://schemas.microsoft.com/office/drawing/2014/main" id="{4D01605F-DDE0-4725-A00A-2652343B63DB}"/>
            </a:ext>
          </a:extLst>
        </xdr:cNvPr>
        <xdr:cNvSpPr/>
      </xdr:nvSpPr>
      <xdr:spPr>
        <a:xfrm>
          <a:off x="3175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53" name="テキスト ボックス 152">
          <a:extLst>
            <a:ext uri="{FF2B5EF4-FFF2-40B4-BE49-F238E27FC236}">
              <a16:creationId xmlns:a16="http://schemas.microsoft.com/office/drawing/2014/main" id="{8E8D153A-CF43-424D-9581-B1FB7BCD356F}"/>
            </a:ext>
          </a:extLst>
        </xdr:cNvPr>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4" name="楕円 153">
          <a:extLst>
            <a:ext uri="{FF2B5EF4-FFF2-40B4-BE49-F238E27FC236}">
              <a16:creationId xmlns:a16="http://schemas.microsoft.com/office/drawing/2014/main" id="{870C7AC0-5F04-449F-B0C2-43A6C1E06AC1}"/>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89425</xdr:rowOff>
    </xdr:from>
    <xdr:ext cx="762000" cy="259045"/>
    <xdr:sp macro="" textlink="">
      <xdr:nvSpPr>
        <xdr:cNvPr id="155" name="テキスト ボックス 154">
          <a:extLst>
            <a:ext uri="{FF2B5EF4-FFF2-40B4-BE49-F238E27FC236}">
              <a16:creationId xmlns:a16="http://schemas.microsoft.com/office/drawing/2014/main" id="{87CA9EC4-AB57-41A6-B0E5-8824DCCE2834}"/>
            </a:ext>
          </a:extLst>
        </xdr:cNvPr>
        <xdr:cNvSpPr txBox="1"/>
      </xdr:nvSpPr>
      <xdr:spPr>
        <a:xfrm>
          <a:off x="1955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6" name="楕円 155">
          <a:extLst>
            <a:ext uri="{FF2B5EF4-FFF2-40B4-BE49-F238E27FC236}">
              <a16:creationId xmlns:a16="http://schemas.microsoft.com/office/drawing/2014/main" id="{78B6C3F3-6B75-45C2-BDCF-D455913D2BEE}"/>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142511</xdr:rowOff>
    </xdr:from>
    <xdr:ext cx="762000" cy="259045"/>
    <xdr:sp macro="" textlink="">
      <xdr:nvSpPr>
        <xdr:cNvPr id="157" name="テキスト ボックス 156">
          <a:extLst>
            <a:ext uri="{FF2B5EF4-FFF2-40B4-BE49-F238E27FC236}">
              <a16:creationId xmlns:a16="http://schemas.microsoft.com/office/drawing/2014/main" id="{18D66642-EC1E-4713-A166-605C152B0A8E}"/>
            </a:ext>
          </a:extLst>
        </xdr:cNvPr>
        <xdr:cNvSpPr txBox="1"/>
      </xdr:nvSpPr>
      <xdr:spPr>
        <a:xfrm>
          <a:off x="1066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5656ACA2-8397-4E9A-AEF4-096E5E99DDBA}"/>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CD27650-4102-4856-AD0C-DCEB0DADDEFC}"/>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1134AD90-3A58-48DF-A8D2-B3CC6027645E}"/>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[501,200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5B8A6A6B-7A4B-4105-B62C-FB75FAF86E08}"/>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80F197B9-EDEB-4ACB-BD23-F87B9A6828F3}"/>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D37CDD34-32F6-4120-9A19-3D8D71287CB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A8927032-1667-4F44-8043-8D1749F7694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AB5CD004-55F7-4D54-92B6-80F8E7384E1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3B4001E4-A1F0-4826-959E-D1324524A8C8}"/>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2A0BC613-ADF0-44E2-BD7E-23BCD54A438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7EF9F822-F68B-452A-B793-B94E8A96114B}"/>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29A5C484-0D51-4693-80CB-6A941297EC93}"/>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91682196-C978-4CCA-968C-4AB0F992B6BB}"/>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baseline="0">
              <a:solidFill>
                <a:schemeClr val="dk1"/>
              </a:solidFill>
              <a:effectLst/>
              <a:latin typeface="+mn-lt"/>
              <a:ea typeface="+mn-ea"/>
              <a:cs typeface="+mn-cs"/>
            </a:rPr>
            <a:t>人口１人当たりの人件費・物件費等は、類似団体平均と比較し劣位にある。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E8526810-05DF-4865-8D64-51081C7BA6AC}"/>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B0E12A1E-0128-4307-B71E-9D5A5D5F286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821D694B-D2F9-4017-B8B9-ED20A8818353}"/>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1ECC01C3-8955-4EC0-9BB8-0D8EF0C16467}"/>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A393DD7D-BC64-4BDD-8DCC-F7733E6BED2C}"/>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EA7F234F-61BF-4323-A844-62A6B7695EBB}"/>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70763B5B-3AE1-4238-8057-71E73E6A1E79}"/>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9EA4E80A-242B-466B-A83E-1B1EB61D9C5D}"/>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5799F468-5B5C-4589-9B92-E88485176624}"/>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C1DE7C62-10B7-453E-A121-7E441C08514B}"/>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DCA6DB09-B5B0-4EBE-8181-A367CB3A17DD}"/>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6AD7035-AC01-4464-A5B7-0FC9C21231E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id="{0068DA70-73EA-4878-9EAF-B3578237049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4" name="人件費・物件費等の状況グラフ枠">
          <a:extLst>
            <a:ext uri="{FF2B5EF4-FFF2-40B4-BE49-F238E27FC236}">
              <a16:creationId xmlns:a16="http://schemas.microsoft.com/office/drawing/2014/main" id="{39E5FFA2-BB1D-4111-B183-860488CADEF6}"/>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110382</xdr:rowOff>
    </xdr:from>
    <xdr:to>
      <xdr:col>23</xdr:col>
      <xdr:colOff>133350</xdr:colOff>
      <xdr:row>87</xdr:row>
      <xdr:rowOff>169707</xdr:rowOff>
    </xdr:to>
    <xdr:cxnSp macro="">
      <xdr:nvCxnSpPr>
        <xdr:cNvPr id="185" name="直線コネクタ 184">
          <a:extLst>
            <a:ext uri="{FF2B5EF4-FFF2-40B4-BE49-F238E27FC236}">
              <a16:creationId xmlns:a16="http://schemas.microsoft.com/office/drawing/2014/main" id="{304C18E1-FD0B-4C0D-BBC4-86CCD1767E04}"/>
            </a:ext>
          </a:extLst>
        </xdr:cNvPr>
        <xdr:cNvCxnSpPr/>
      </xdr:nvCxnSpPr>
      <xdr:spPr>
        <a:xfrm flipV="1">
          <a:off x="4953000" y="13826382"/>
          <a:ext cx="0" cy="12594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141784</xdr:rowOff>
    </xdr:from>
    <xdr:ext cx="762000" cy="259045"/>
    <xdr:sp macro="" textlink="">
      <xdr:nvSpPr>
        <xdr:cNvPr id="186" name="人件費・物件費等の状況最小値テキスト">
          <a:extLst>
            <a:ext uri="{FF2B5EF4-FFF2-40B4-BE49-F238E27FC236}">
              <a16:creationId xmlns:a16="http://schemas.microsoft.com/office/drawing/2014/main" id="{5DC733D1-84DD-43E4-AA4E-1CCB97353684}"/>
            </a:ext>
          </a:extLst>
        </xdr:cNvPr>
        <xdr:cNvSpPr txBox="1"/>
      </xdr:nvSpPr>
      <xdr:spPr>
        <a:xfrm>
          <a:off x="5041900" y="1505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169707</xdr:rowOff>
    </xdr:from>
    <xdr:to>
      <xdr:col>24</xdr:col>
      <xdr:colOff>12700</xdr:colOff>
      <xdr:row>87</xdr:row>
      <xdr:rowOff>169707</xdr:rowOff>
    </xdr:to>
    <xdr:cxnSp macro="">
      <xdr:nvCxnSpPr>
        <xdr:cNvPr id="187" name="直線コネクタ 186">
          <a:extLst>
            <a:ext uri="{FF2B5EF4-FFF2-40B4-BE49-F238E27FC236}">
              <a16:creationId xmlns:a16="http://schemas.microsoft.com/office/drawing/2014/main" id="{CF78BC98-B8D9-4492-B363-D554BC253DD7}"/>
            </a:ext>
          </a:extLst>
        </xdr:cNvPr>
        <xdr:cNvCxnSpPr/>
      </xdr:nvCxnSpPr>
      <xdr:spPr>
        <a:xfrm>
          <a:off x="4864100" y="150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25309</xdr:rowOff>
    </xdr:from>
    <xdr:ext cx="762000" cy="259045"/>
    <xdr:sp macro="" textlink="">
      <xdr:nvSpPr>
        <xdr:cNvPr id="188" name="人件費・物件費等の状況最大値テキスト">
          <a:extLst>
            <a:ext uri="{FF2B5EF4-FFF2-40B4-BE49-F238E27FC236}">
              <a16:creationId xmlns:a16="http://schemas.microsoft.com/office/drawing/2014/main" id="{4992CDF1-AD25-4751-AF8D-4B6780CC103D}"/>
            </a:ext>
          </a:extLst>
        </xdr:cNvPr>
        <xdr:cNvSpPr txBox="1"/>
      </xdr:nvSpPr>
      <xdr:spPr>
        <a:xfrm>
          <a:off x="5041900" y="1356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110382</xdr:rowOff>
    </xdr:from>
    <xdr:to>
      <xdr:col>24</xdr:col>
      <xdr:colOff>12700</xdr:colOff>
      <xdr:row>80</xdr:row>
      <xdr:rowOff>110382</xdr:rowOff>
    </xdr:to>
    <xdr:cxnSp macro="">
      <xdr:nvCxnSpPr>
        <xdr:cNvPr id="189" name="直線コネクタ 188">
          <a:extLst>
            <a:ext uri="{FF2B5EF4-FFF2-40B4-BE49-F238E27FC236}">
              <a16:creationId xmlns:a16="http://schemas.microsoft.com/office/drawing/2014/main" id="{D54908A6-D30E-4F8D-A336-DB8D4C8D566D}"/>
            </a:ext>
          </a:extLst>
        </xdr:cNvPr>
        <xdr:cNvCxnSpPr/>
      </xdr:nvCxnSpPr>
      <xdr:spPr>
        <a:xfrm>
          <a:off x="4864100" y="1382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140529</xdr:rowOff>
    </xdr:from>
    <xdr:to>
      <xdr:col>23</xdr:col>
      <xdr:colOff>133350</xdr:colOff>
      <xdr:row>85</xdr:row>
      <xdr:rowOff>34646</xdr:rowOff>
    </xdr:to>
    <xdr:cxnSp macro="">
      <xdr:nvCxnSpPr>
        <xdr:cNvPr id="190" name="直線コネクタ 189">
          <a:extLst>
            <a:ext uri="{FF2B5EF4-FFF2-40B4-BE49-F238E27FC236}">
              <a16:creationId xmlns:a16="http://schemas.microsoft.com/office/drawing/2014/main" id="{4B6166ED-D60E-43A8-8A92-9FDBB9F5026E}"/>
            </a:ext>
          </a:extLst>
        </xdr:cNvPr>
        <xdr:cNvCxnSpPr/>
      </xdr:nvCxnSpPr>
      <xdr:spPr>
        <a:xfrm>
          <a:off x="4114800" y="14542329"/>
          <a:ext cx="838200" cy="6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153940</xdr:rowOff>
    </xdr:from>
    <xdr:ext cx="762000" cy="259045"/>
    <xdr:sp macro="" textlink="">
      <xdr:nvSpPr>
        <xdr:cNvPr id="191" name="人件費・物件費等の状況平均値テキスト">
          <a:extLst>
            <a:ext uri="{FF2B5EF4-FFF2-40B4-BE49-F238E27FC236}">
              <a16:creationId xmlns:a16="http://schemas.microsoft.com/office/drawing/2014/main" id="{D7BEBB99-DE0E-44AE-980E-FE2DFB607A97}"/>
            </a:ext>
          </a:extLst>
        </xdr:cNvPr>
        <xdr:cNvSpPr txBox="1"/>
      </xdr:nvSpPr>
      <xdr:spPr>
        <a:xfrm>
          <a:off x="5041900" y="14041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137413</xdr:rowOff>
    </xdr:from>
    <xdr:to>
      <xdr:col>23</xdr:col>
      <xdr:colOff>184150</xdr:colOff>
      <xdr:row>83</xdr:row>
      <xdr:rowOff>67563</xdr:rowOff>
    </xdr:to>
    <xdr:sp macro="" textlink="">
      <xdr:nvSpPr>
        <xdr:cNvPr id="192" name="フローチャート: 判断 191">
          <a:extLst>
            <a:ext uri="{FF2B5EF4-FFF2-40B4-BE49-F238E27FC236}">
              <a16:creationId xmlns:a16="http://schemas.microsoft.com/office/drawing/2014/main" id="{46045089-5EED-47A2-9729-39A7DF8CA800}"/>
            </a:ext>
          </a:extLst>
        </xdr:cNvPr>
        <xdr:cNvSpPr/>
      </xdr:nvSpPr>
      <xdr:spPr>
        <a:xfrm>
          <a:off x="4902200" y="1419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103276</xdr:rowOff>
    </xdr:from>
    <xdr:to>
      <xdr:col>19</xdr:col>
      <xdr:colOff>133350</xdr:colOff>
      <xdr:row>84</xdr:row>
      <xdr:rowOff>140529</xdr:rowOff>
    </xdr:to>
    <xdr:cxnSp macro="">
      <xdr:nvCxnSpPr>
        <xdr:cNvPr id="193" name="直線コネクタ 192">
          <a:extLst>
            <a:ext uri="{FF2B5EF4-FFF2-40B4-BE49-F238E27FC236}">
              <a16:creationId xmlns:a16="http://schemas.microsoft.com/office/drawing/2014/main" id="{B452B1E7-D179-48F1-9B4D-F28A343FEEEB}"/>
            </a:ext>
          </a:extLst>
        </xdr:cNvPr>
        <xdr:cNvCxnSpPr/>
      </xdr:nvCxnSpPr>
      <xdr:spPr>
        <a:xfrm>
          <a:off x="3225800" y="14505076"/>
          <a:ext cx="889000" cy="37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110922</xdr:rowOff>
    </xdr:from>
    <xdr:to>
      <xdr:col>19</xdr:col>
      <xdr:colOff>184150</xdr:colOff>
      <xdr:row>83</xdr:row>
      <xdr:rowOff>41072</xdr:rowOff>
    </xdr:to>
    <xdr:sp macro="" textlink="">
      <xdr:nvSpPr>
        <xdr:cNvPr id="194" name="フローチャート: 判断 193">
          <a:extLst>
            <a:ext uri="{FF2B5EF4-FFF2-40B4-BE49-F238E27FC236}">
              <a16:creationId xmlns:a16="http://schemas.microsoft.com/office/drawing/2014/main" id="{9546AD96-3FDB-4425-8AA2-0AE5909C22DB}"/>
            </a:ext>
          </a:extLst>
        </xdr:cNvPr>
        <xdr:cNvSpPr/>
      </xdr:nvSpPr>
      <xdr:spPr>
        <a:xfrm>
          <a:off x="4064000" y="1416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51249</xdr:rowOff>
    </xdr:from>
    <xdr:ext cx="736600" cy="259045"/>
    <xdr:sp macro="" textlink="">
      <xdr:nvSpPr>
        <xdr:cNvPr id="195" name="テキスト ボックス 194">
          <a:extLst>
            <a:ext uri="{FF2B5EF4-FFF2-40B4-BE49-F238E27FC236}">
              <a16:creationId xmlns:a16="http://schemas.microsoft.com/office/drawing/2014/main" id="{F4D224CF-68AC-4C78-A03C-70AAC8DC5A00}"/>
            </a:ext>
          </a:extLst>
        </xdr:cNvPr>
        <xdr:cNvSpPr txBox="1"/>
      </xdr:nvSpPr>
      <xdr:spPr>
        <a:xfrm>
          <a:off x="3733800" y="1393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30682</xdr:rowOff>
    </xdr:from>
    <xdr:to>
      <xdr:col>15</xdr:col>
      <xdr:colOff>82550</xdr:colOff>
      <xdr:row>84</xdr:row>
      <xdr:rowOff>103276</xdr:rowOff>
    </xdr:to>
    <xdr:cxnSp macro="">
      <xdr:nvCxnSpPr>
        <xdr:cNvPr id="196" name="直線コネクタ 195">
          <a:extLst>
            <a:ext uri="{FF2B5EF4-FFF2-40B4-BE49-F238E27FC236}">
              <a16:creationId xmlns:a16="http://schemas.microsoft.com/office/drawing/2014/main" id="{DB5A8351-2D08-44EB-9BFA-30D9D02C142E}"/>
            </a:ext>
          </a:extLst>
        </xdr:cNvPr>
        <xdr:cNvCxnSpPr/>
      </xdr:nvCxnSpPr>
      <xdr:spPr>
        <a:xfrm>
          <a:off x="2336800" y="14432482"/>
          <a:ext cx="889000" cy="7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68307</xdr:rowOff>
    </xdr:from>
    <xdr:to>
      <xdr:col>15</xdr:col>
      <xdr:colOff>133350</xdr:colOff>
      <xdr:row>81</xdr:row>
      <xdr:rowOff>169907</xdr:rowOff>
    </xdr:to>
    <xdr:sp macro="" textlink="">
      <xdr:nvSpPr>
        <xdr:cNvPr id="197" name="フローチャート: 判断 196">
          <a:extLst>
            <a:ext uri="{FF2B5EF4-FFF2-40B4-BE49-F238E27FC236}">
              <a16:creationId xmlns:a16="http://schemas.microsoft.com/office/drawing/2014/main" id="{806FD845-68FF-49FB-AB06-9A02B57F4453}"/>
            </a:ext>
          </a:extLst>
        </xdr:cNvPr>
        <xdr:cNvSpPr/>
      </xdr:nvSpPr>
      <xdr:spPr>
        <a:xfrm>
          <a:off x="3175000" y="1395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8634</xdr:rowOff>
    </xdr:from>
    <xdr:ext cx="762000" cy="259045"/>
    <xdr:sp macro="" textlink="">
      <xdr:nvSpPr>
        <xdr:cNvPr id="198" name="テキスト ボックス 197">
          <a:extLst>
            <a:ext uri="{FF2B5EF4-FFF2-40B4-BE49-F238E27FC236}">
              <a16:creationId xmlns:a16="http://schemas.microsoft.com/office/drawing/2014/main" id="{5CB703D1-F9DF-4E79-AA0B-AEF6440AD6BD}"/>
            </a:ext>
          </a:extLst>
        </xdr:cNvPr>
        <xdr:cNvSpPr txBox="1"/>
      </xdr:nvSpPr>
      <xdr:spPr>
        <a:xfrm>
          <a:off x="2844800" y="1372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159093</xdr:rowOff>
    </xdr:from>
    <xdr:to>
      <xdr:col>11</xdr:col>
      <xdr:colOff>31750</xdr:colOff>
      <xdr:row>84</xdr:row>
      <xdr:rowOff>30682</xdr:rowOff>
    </xdr:to>
    <xdr:cxnSp macro="">
      <xdr:nvCxnSpPr>
        <xdr:cNvPr id="199" name="直線コネクタ 198">
          <a:extLst>
            <a:ext uri="{FF2B5EF4-FFF2-40B4-BE49-F238E27FC236}">
              <a16:creationId xmlns:a16="http://schemas.microsoft.com/office/drawing/2014/main" id="{FC3DCC26-5CD8-43D6-BEF0-2CC64B870B9C}"/>
            </a:ext>
          </a:extLst>
        </xdr:cNvPr>
        <xdr:cNvCxnSpPr/>
      </xdr:nvCxnSpPr>
      <xdr:spPr>
        <a:xfrm>
          <a:off x="1447800" y="14389443"/>
          <a:ext cx="889000" cy="4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16782</xdr:rowOff>
    </xdr:from>
    <xdr:to>
      <xdr:col>11</xdr:col>
      <xdr:colOff>82550</xdr:colOff>
      <xdr:row>81</xdr:row>
      <xdr:rowOff>118382</xdr:rowOff>
    </xdr:to>
    <xdr:sp macro="" textlink="">
      <xdr:nvSpPr>
        <xdr:cNvPr id="200" name="フローチャート: 判断 199">
          <a:extLst>
            <a:ext uri="{FF2B5EF4-FFF2-40B4-BE49-F238E27FC236}">
              <a16:creationId xmlns:a16="http://schemas.microsoft.com/office/drawing/2014/main" id="{EA319E4B-52B0-4C50-BAF9-63D88D19F747}"/>
            </a:ext>
          </a:extLst>
        </xdr:cNvPr>
        <xdr:cNvSpPr/>
      </xdr:nvSpPr>
      <xdr:spPr>
        <a:xfrm>
          <a:off x="2286000" y="1390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128559</xdr:rowOff>
    </xdr:from>
    <xdr:ext cx="762000" cy="259045"/>
    <xdr:sp macro="" textlink="">
      <xdr:nvSpPr>
        <xdr:cNvPr id="201" name="テキスト ボックス 200">
          <a:extLst>
            <a:ext uri="{FF2B5EF4-FFF2-40B4-BE49-F238E27FC236}">
              <a16:creationId xmlns:a16="http://schemas.microsoft.com/office/drawing/2014/main" id="{BAA6CD2F-AF05-493D-8469-B636ACCCAAAD}"/>
            </a:ext>
          </a:extLst>
        </xdr:cNvPr>
        <xdr:cNvSpPr txBox="1"/>
      </xdr:nvSpPr>
      <xdr:spPr>
        <a:xfrm>
          <a:off x="1955800" y="1367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1181</xdr:rowOff>
    </xdr:from>
    <xdr:to>
      <xdr:col>7</xdr:col>
      <xdr:colOff>31750</xdr:colOff>
      <xdr:row>81</xdr:row>
      <xdr:rowOff>102781</xdr:rowOff>
    </xdr:to>
    <xdr:sp macro="" textlink="">
      <xdr:nvSpPr>
        <xdr:cNvPr id="202" name="フローチャート: 判断 201">
          <a:extLst>
            <a:ext uri="{FF2B5EF4-FFF2-40B4-BE49-F238E27FC236}">
              <a16:creationId xmlns:a16="http://schemas.microsoft.com/office/drawing/2014/main" id="{45652725-638C-43E6-8319-1CBFB8EA05A7}"/>
            </a:ext>
          </a:extLst>
        </xdr:cNvPr>
        <xdr:cNvSpPr/>
      </xdr:nvSpPr>
      <xdr:spPr>
        <a:xfrm>
          <a:off x="1397000" y="1388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112958</xdr:rowOff>
    </xdr:from>
    <xdr:ext cx="762000" cy="259045"/>
    <xdr:sp macro="" textlink="">
      <xdr:nvSpPr>
        <xdr:cNvPr id="203" name="テキスト ボックス 202">
          <a:extLst>
            <a:ext uri="{FF2B5EF4-FFF2-40B4-BE49-F238E27FC236}">
              <a16:creationId xmlns:a16="http://schemas.microsoft.com/office/drawing/2014/main" id="{279D747A-2C19-4928-A868-5F867B1699DA}"/>
            </a:ext>
          </a:extLst>
        </xdr:cNvPr>
        <xdr:cNvSpPr txBox="1"/>
      </xdr:nvSpPr>
      <xdr:spPr>
        <a:xfrm>
          <a:off x="1066800" y="1365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4664C4AB-0570-4F06-824B-5EDEDD8A88E9}"/>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E204BB64-C362-45EA-B3E6-ACC08C5A08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94A3CDBD-26C0-49E3-84CA-CFA60DF97318}"/>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75A1D5F-68E1-4588-9807-5C48FFF9051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1C6725AC-EBA0-4655-B0DF-5C1AE206D438}"/>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155296</xdr:rowOff>
    </xdr:from>
    <xdr:to>
      <xdr:col>23</xdr:col>
      <xdr:colOff>184150</xdr:colOff>
      <xdr:row>85</xdr:row>
      <xdr:rowOff>85446</xdr:rowOff>
    </xdr:to>
    <xdr:sp macro="" textlink="">
      <xdr:nvSpPr>
        <xdr:cNvPr id="209" name="楕円 208">
          <a:extLst>
            <a:ext uri="{FF2B5EF4-FFF2-40B4-BE49-F238E27FC236}">
              <a16:creationId xmlns:a16="http://schemas.microsoft.com/office/drawing/2014/main" id="{BFC5B25C-3CD1-4D61-9743-3427332646DC}"/>
            </a:ext>
          </a:extLst>
        </xdr:cNvPr>
        <xdr:cNvSpPr/>
      </xdr:nvSpPr>
      <xdr:spPr>
        <a:xfrm>
          <a:off x="4902200" y="145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127373</xdr:rowOff>
    </xdr:from>
    <xdr:ext cx="762000" cy="259045"/>
    <xdr:sp macro="" textlink="">
      <xdr:nvSpPr>
        <xdr:cNvPr id="210" name="人件費・物件費等の状況該当値テキスト">
          <a:extLst>
            <a:ext uri="{FF2B5EF4-FFF2-40B4-BE49-F238E27FC236}">
              <a16:creationId xmlns:a16="http://schemas.microsoft.com/office/drawing/2014/main" id="{50EF7643-C29E-4133-BCF8-4373437D31B6}"/>
            </a:ext>
          </a:extLst>
        </xdr:cNvPr>
        <xdr:cNvSpPr txBox="1"/>
      </xdr:nvSpPr>
      <xdr:spPr>
        <a:xfrm>
          <a:off x="5041900" y="14529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89729</xdr:rowOff>
    </xdr:from>
    <xdr:to>
      <xdr:col>19</xdr:col>
      <xdr:colOff>184150</xdr:colOff>
      <xdr:row>85</xdr:row>
      <xdr:rowOff>19879</xdr:rowOff>
    </xdr:to>
    <xdr:sp macro="" textlink="">
      <xdr:nvSpPr>
        <xdr:cNvPr id="211" name="楕円 210">
          <a:extLst>
            <a:ext uri="{FF2B5EF4-FFF2-40B4-BE49-F238E27FC236}">
              <a16:creationId xmlns:a16="http://schemas.microsoft.com/office/drawing/2014/main" id="{4A23ECB6-330B-4724-BEE3-C300B9F16195}"/>
            </a:ext>
          </a:extLst>
        </xdr:cNvPr>
        <xdr:cNvSpPr/>
      </xdr:nvSpPr>
      <xdr:spPr>
        <a:xfrm>
          <a:off x="4064000" y="1449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4656</xdr:rowOff>
    </xdr:from>
    <xdr:ext cx="736600" cy="259045"/>
    <xdr:sp macro="" textlink="">
      <xdr:nvSpPr>
        <xdr:cNvPr id="212" name="テキスト ボックス 211">
          <a:extLst>
            <a:ext uri="{FF2B5EF4-FFF2-40B4-BE49-F238E27FC236}">
              <a16:creationId xmlns:a16="http://schemas.microsoft.com/office/drawing/2014/main" id="{8C867B14-EEA6-4BE2-9C0A-530479CE0208}"/>
            </a:ext>
          </a:extLst>
        </xdr:cNvPr>
        <xdr:cNvSpPr txBox="1"/>
      </xdr:nvSpPr>
      <xdr:spPr>
        <a:xfrm>
          <a:off x="3733800" y="14577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52476</xdr:rowOff>
    </xdr:from>
    <xdr:to>
      <xdr:col>15</xdr:col>
      <xdr:colOff>133350</xdr:colOff>
      <xdr:row>84</xdr:row>
      <xdr:rowOff>154076</xdr:rowOff>
    </xdr:to>
    <xdr:sp macro="" textlink="">
      <xdr:nvSpPr>
        <xdr:cNvPr id="213" name="楕円 212">
          <a:extLst>
            <a:ext uri="{FF2B5EF4-FFF2-40B4-BE49-F238E27FC236}">
              <a16:creationId xmlns:a16="http://schemas.microsoft.com/office/drawing/2014/main" id="{FC600231-69AC-419E-8796-BBFF1E8ED192}"/>
            </a:ext>
          </a:extLst>
        </xdr:cNvPr>
        <xdr:cNvSpPr/>
      </xdr:nvSpPr>
      <xdr:spPr>
        <a:xfrm>
          <a:off x="3175000" y="1445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138853</xdr:rowOff>
    </xdr:from>
    <xdr:ext cx="762000" cy="259045"/>
    <xdr:sp macro="" textlink="">
      <xdr:nvSpPr>
        <xdr:cNvPr id="214" name="テキスト ボックス 213">
          <a:extLst>
            <a:ext uri="{FF2B5EF4-FFF2-40B4-BE49-F238E27FC236}">
              <a16:creationId xmlns:a16="http://schemas.microsoft.com/office/drawing/2014/main" id="{BB77BAD1-7ACC-48FB-8621-A688B68A99F3}"/>
            </a:ext>
          </a:extLst>
        </xdr:cNvPr>
        <xdr:cNvSpPr txBox="1"/>
      </xdr:nvSpPr>
      <xdr:spPr>
        <a:xfrm>
          <a:off x="2844800" y="14540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151332</xdr:rowOff>
    </xdr:from>
    <xdr:to>
      <xdr:col>11</xdr:col>
      <xdr:colOff>82550</xdr:colOff>
      <xdr:row>84</xdr:row>
      <xdr:rowOff>81482</xdr:rowOff>
    </xdr:to>
    <xdr:sp macro="" textlink="">
      <xdr:nvSpPr>
        <xdr:cNvPr id="215" name="楕円 214">
          <a:extLst>
            <a:ext uri="{FF2B5EF4-FFF2-40B4-BE49-F238E27FC236}">
              <a16:creationId xmlns:a16="http://schemas.microsoft.com/office/drawing/2014/main" id="{96F93220-2DAD-48AA-B646-871A9A5A766C}"/>
            </a:ext>
          </a:extLst>
        </xdr:cNvPr>
        <xdr:cNvSpPr/>
      </xdr:nvSpPr>
      <xdr:spPr>
        <a:xfrm>
          <a:off x="2286000" y="1438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66259</xdr:rowOff>
    </xdr:from>
    <xdr:ext cx="762000" cy="259045"/>
    <xdr:sp macro="" textlink="">
      <xdr:nvSpPr>
        <xdr:cNvPr id="216" name="テキスト ボックス 215">
          <a:extLst>
            <a:ext uri="{FF2B5EF4-FFF2-40B4-BE49-F238E27FC236}">
              <a16:creationId xmlns:a16="http://schemas.microsoft.com/office/drawing/2014/main" id="{D6F51598-E876-4FFC-A201-337EBECDE50D}"/>
            </a:ext>
          </a:extLst>
        </xdr:cNvPr>
        <xdr:cNvSpPr txBox="1"/>
      </xdr:nvSpPr>
      <xdr:spPr>
        <a:xfrm>
          <a:off x="1955800" y="14468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108293</xdr:rowOff>
    </xdr:from>
    <xdr:to>
      <xdr:col>7</xdr:col>
      <xdr:colOff>31750</xdr:colOff>
      <xdr:row>84</xdr:row>
      <xdr:rowOff>38443</xdr:rowOff>
    </xdr:to>
    <xdr:sp macro="" textlink="">
      <xdr:nvSpPr>
        <xdr:cNvPr id="217" name="楕円 216">
          <a:extLst>
            <a:ext uri="{FF2B5EF4-FFF2-40B4-BE49-F238E27FC236}">
              <a16:creationId xmlns:a16="http://schemas.microsoft.com/office/drawing/2014/main" id="{D13D5AA8-B080-41DA-8DA3-D77166C0208E}"/>
            </a:ext>
          </a:extLst>
        </xdr:cNvPr>
        <xdr:cNvSpPr/>
      </xdr:nvSpPr>
      <xdr:spPr>
        <a:xfrm>
          <a:off x="1397000" y="1433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23220</xdr:rowOff>
    </xdr:from>
    <xdr:ext cx="762000" cy="259045"/>
    <xdr:sp macro="" textlink="">
      <xdr:nvSpPr>
        <xdr:cNvPr id="218" name="テキスト ボックス 217">
          <a:extLst>
            <a:ext uri="{FF2B5EF4-FFF2-40B4-BE49-F238E27FC236}">
              <a16:creationId xmlns:a16="http://schemas.microsoft.com/office/drawing/2014/main" id="{18228F07-38E5-48D3-9596-11BAD653BD5C}"/>
            </a:ext>
          </a:extLst>
        </xdr:cNvPr>
        <xdr:cNvSpPr txBox="1"/>
      </xdr:nvSpPr>
      <xdr:spPr>
        <a:xfrm>
          <a:off x="1066800" y="1442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9" name="正方形/長方形 218">
          <a:extLst>
            <a:ext uri="{FF2B5EF4-FFF2-40B4-BE49-F238E27FC236}">
              <a16:creationId xmlns:a16="http://schemas.microsoft.com/office/drawing/2014/main" id="{C0F0E3C0-9890-44F4-919B-6AA0B29076B1}"/>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id="{FE392159-15A8-4C11-A0B8-E6EB3F063B3E}"/>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id="{3E16889A-8BAC-4753-997E-E46EAEC43B8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2" name="正方形/長方形 221">
          <a:extLst>
            <a:ext uri="{FF2B5EF4-FFF2-40B4-BE49-F238E27FC236}">
              <a16:creationId xmlns:a16="http://schemas.microsoft.com/office/drawing/2014/main" id="{76ABBDAE-90F6-457F-A9FD-493C80D11E9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3" name="正方形/長方形 222">
          <a:extLst>
            <a:ext uri="{FF2B5EF4-FFF2-40B4-BE49-F238E27FC236}">
              <a16:creationId xmlns:a16="http://schemas.microsoft.com/office/drawing/2014/main" id="{F27D77E1-2A3A-4C8E-83BF-53F862C33ADC}"/>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4" name="正方形/長方形 223">
          <a:extLst>
            <a:ext uri="{FF2B5EF4-FFF2-40B4-BE49-F238E27FC236}">
              <a16:creationId xmlns:a16="http://schemas.microsoft.com/office/drawing/2014/main" id="{D2756C84-EC07-4F00-893A-53088C5E1076}"/>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5" name="正方形/長方形 224">
          <a:extLst>
            <a:ext uri="{FF2B5EF4-FFF2-40B4-BE49-F238E27FC236}">
              <a16:creationId xmlns:a16="http://schemas.microsoft.com/office/drawing/2014/main" id="{E22838CF-39D5-4F2A-8791-4ECFC4630C24}"/>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6" name="正方形/長方形 225">
          <a:extLst>
            <a:ext uri="{FF2B5EF4-FFF2-40B4-BE49-F238E27FC236}">
              <a16:creationId xmlns:a16="http://schemas.microsoft.com/office/drawing/2014/main" id="{841DC9C8-1B2C-4CCA-8DBE-040D7D8F07E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7" name="正方形/長方形 226">
          <a:extLst>
            <a:ext uri="{FF2B5EF4-FFF2-40B4-BE49-F238E27FC236}">
              <a16:creationId xmlns:a16="http://schemas.microsoft.com/office/drawing/2014/main" id="{80D2F662-DD63-4E7A-8311-3A41CAEAD6F4}"/>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8" name="正方形/長方形 227">
          <a:extLst>
            <a:ext uri="{FF2B5EF4-FFF2-40B4-BE49-F238E27FC236}">
              <a16:creationId xmlns:a16="http://schemas.microsoft.com/office/drawing/2014/main" id="{3CD4C36D-0585-4319-84B6-701EF9AC14B1}"/>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9" name="正方形/長方形 228">
          <a:extLst>
            <a:ext uri="{FF2B5EF4-FFF2-40B4-BE49-F238E27FC236}">
              <a16:creationId xmlns:a16="http://schemas.microsoft.com/office/drawing/2014/main" id="{3B9667AF-1EA9-40E2-BFB0-2BD5A6B1F4C9}"/>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0" name="正方形/長方形 229">
          <a:extLst>
            <a:ext uri="{FF2B5EF4-FFF2-40B4-BE49-F238E27FC236}">
              <a16:creationId xmlns:a16="http://schemas.microsoft.com/office/drawing/2014/main" id="{B63F3083-76FF-4B7B-ADD2-FD64502C1DA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1" name="テキスト ボックス 230">
          <a:extLst>
            <a:ext uri="{FF2B5EF4-FFF2-40B4-BE49-F238E27FC236}">
              <a16:creationId xmlns:a16="http://schemas.microsoft.com/office/drawing/2014/main" id="{5F054FB2-6680-459C-B5B8-E13625B53367}"/>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適正な給与水準となるよう給与の適正化に努める。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2" name="直線コネクタ 231">
          <a:extLst>
            <a:ext uri="{FF2B5EF4-FFF2-40B4-BE49-F238E27FC236}">
              <a16:creationId xmlns:a16="http://schemas.microsoft.com/office/drawing/2014/main" id="{97B89529-D1B2-4061-8C81-C2DF99AE92AF}"/>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3" name="テキスト ボックス 232">
          <a:extLst>
            <a:ext uri="{FF2B5EF4-FFF2-40B4-BE49-F238E27FC236}">
              <a16:creationId xmlns:a16="http://schemas.microsoft.com/office/drawing/2014/main" id="{905704AF-26E9-4BB5-8358-21E0ED6C0581}"/>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4" name="直線コネクタ 233">
          <a:extLst>
            <a:ext uri="{FF2B5EF4-FFF2-40B4-BE49-F238E27FC236}">
              <a16:creationId xmlns:a16="http://schemas.microsoft.com/office/drawing/2014/main" id="{99A51D66-60FA-4239-B791-CB391BFB440D}"/>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5" name="テキスト ボックス 234">
          <a:extLst>
            <a:ext uri="{FF2B5EF4-FFF2-40B4-BE49-F238E27FC236}">
              <a16:creationId xmlns:a16="http://schemas.microsoft.com/office/drawing/2014/main" id="{5D6E73D9-BD86-49E6-A961-B15B97085312}"/>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6" name="直線コネクタ 235">
          <a:extLst>
            <a:ext uri="{FF2B5EF4-FFF2-40B4-BE49-F238E27FC236}">
              <a16:creationId xmlns:a16="http://schemas.microsoft.com/office/drawing/2014/main" id="{56A9A0F8-93C2-4B9B-BC6E-ACEFC5035BD5}"/>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7" name="テキスト ボックス 236">
          <a:extLst>
            <a:ext uri="{FF2B5EF4-FFF2-40B4-BE49-F238E27FC236}">
              <a16:creationId xmlns:a16="http://schemas.microsoft.com/office/drawing/2014/main" id="{B0AB65C6-7313-417E-9842-5CA92DC5818C}"/>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38" name="直線コネクタ 237">
          <a:extLst>
            <a:ext uri="{FF2B5EF4-FFF2-40B4-BE49-F238E27FC236}">
              <a16:creationId xmlns:a16="http://schemas.microsoft.com/office/drawing/2014/main" id="{B698B68C-3E7B-4B38-B6C4-EED162AB3AA2}"/>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39" name="テキスト ボックス 238">
          <a:extLst>
            <a:ext uri="{FF2B5EF4-FFF2-40B4-BE49-F238E27FC236}">
              <a16:creationId xmlns:a16="http://schemas.microsoft.com/office/drawing/2014/main" id="{B800B390-68DC-46EC-B378-C4350AF847CF}"/>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a:extLst>
            <a:ext uri="{FF2B5EF4-FFF2-40B4-BE49-F238E27FC236}">
              <a16:creationId xmlns:a16="http://schemas.microsoft.com/office/drawing/2014/main" id="{5FC7E642-508C-44D6-8931-768C2C7AE5BF}"/>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a:extLst>
            <a:ext uri="{FF2B5EF4-FFF2-40B4-BE49-F238E27FC236}">
              <a16:creationId xmlns:a16="http://schemas.microsoft.com/office/drawing/2014/main" id="{FE94AC2E-7E90-4E27-98A9-6949F5ACFB9E}"/>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2" name="直線コネクタ 241">
          <a:extLst>
            <a:ext uri="{FF2B5EF4-FFF2-40B4-BE49-F238E27FC236}">
              <a16:creationId xmlns:a16="http://schemas.microsoft.com/office/drawing/2014/main" id="{711B674D-3CEA-4AEF-93D3-A3EE9E740EB9}"/>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3" name="テキスト ボックス 242">
          <a:extLst>
            <a:ext uri="{FF2B5EF4-FFF2-40B4-BE49-F238E27FC236}">
              <a16:creationId xmlns:a16="http://schemas.microsoft.com/office/drawing/2014/main" id="{D21D1946-93D7-4720-8234-39268C8BB2FD}"/>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4" name="直線コネクタ 243">
          <a:extLst>
            <a:ext uri="{FF2B5EF4-FFF2-40B4-BE49-F238E27FC236}">
              <a16:creationId xmlns:a16="http://schemas.microsoft.com/office/drawing/2014/main" id="{88406203-FF13-4804-93BE-62C7D435367E}"/>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5" name="テキスト ボックス 244">
          <a:extLst>
            <a:ext uri="{FF2B5EF4-FFF2-40B4-BE49-F238E27FC236}">
              <a16:creationId xmlns:a16="http://schemas.microsoft.com/office/drawing/2014/main" id="{14E8C1D2-6605-4CAC-9545-B6993758F075}"/>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6" name="直線コネクタ 245">
          <a:extLst>
            <a:ext uri="{FF2B5EF4-FFF2-40B4-BE49-F238E27FC236}">
              <a16:creationId xmlns:a16="http://schemas.microsoft.com/office/drawing/2014/main" id="{4712B1E9-81F1-461B-8881-0867DED4BFC3}"/>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7" name="テキスト ボックス 246">
          <a:extLst>
            <a:ext uri="{FF2B5EF4-FFF2-40B4-BE49-F238E27FC236}">
              <a16:creationId xmlns:a16="http://schemas.microsoft.com/office/drawing/2014/main" id="{5E36F2A8-E28D-4DF1-A3BD-60A9EFBD2C32}"/>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ABC3A465-C4E0-434A-9AEF-17703D2BFFDC}"/>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7E806B33-54B1-4C81-8C47-C06688A75BF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B59F42DA-A428-4657-8BBD-085827A120E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49741</xdr:rowOff>
    </xdr:to>
    <xdr:cxnSp macro="">
      <xdr:nvCxnSpPr>
        <xdr:cNvPr id="251" name="直線コネクタ 250">
          <a:extLst>
            <a:ext uri="{FF2B5EF4-FFF2-40B4-BE49-F238E27FC236}">
              <a16:creationId xmlns:a16="http://schemas.microsoft.com/office/drawing/2014/main" id="{67FA0A74-D709-4E88-A95C-B47266322AC3}"/>
            </a:ext>
          </a:extLst>
        </xdr:cNvPr>
        <xdr:cNvCxnSpPr/>
      </xdr:nvCxnSpPr>
      <xdr:spPr>
        <a:xfrm flipV="1">
          <a:off x="17018000" y="1382077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21818</xdr:rowOff>
    </xdr:from>
    <xdr:ext cx="762000" cy="259045"/>
    <xdr:sp macro="" textlink="">
      <xdr:nvSpPr>
        <xdr:cNvPr id="252" name="給与水準   （国との比較）最小値テキスト">
          <a:extLst>
            <a:ext uri="{FF2B5EF4-FFF2-40B4-BE49-F238E27FC236}">
              <a16:creationId xmlns:a16="http://schemas.microsoft.com/office/drawing/2014/main" id="{EA7FA78B-3F57-4F54-BEAF-D44AB0C92C1F}"/>
            </a:ext>
          </a:extLst>
        </xdr:cNvPr>
        <xdr:cNvSpPr txBox="1"/>
      </xdr:nvSpPr>
      <xdr:spPr>
        <a:xfrm>
          <a:off x="17106900" y="1528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49741</xdr:rowOff>
    </xdr:from>
    <xdr:to>
      <xdr:col>81</xdr:col>
      <xdr:colOff>133350</xdr:colOff>
      <xdr:row>89</xdr:row>
      <xdr:rowOff>49741</xdr:rowOff>
    </xdr:to>
    <xdr:cxnSp macro="">
      <xdr:nvCxnSpPr>
        <xdr:cNvPr id="253" name="直線コネクタ 252">
          <a:extLst>
            <a:ext uri="{FF2B5EF4-FFF2-40B4-BE49-F238E27FC236}">
              <a16:creationId xmlns:a16="http://schemas.microsoft.com/office/drawing/2014/main" id="{F3A02A7E-84C6-45A1-9914-7546BE806CEF}"/>
            </a:ext>
          </a:extLst>
        </xdr:cNvPr>
        <xdr:cNvCxnSpPr/>
      </xdr:nvCxnSpPr>
      <xdr:spPr>
        <a:xfrm>
          <a:off x="16929100" y="1530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4" name="給与水準   （国との比較）最大値テキスト">
          <a:extLst>
            <a:ext uri="{FF2B5EF4-FFF2-40B4-BE49-F238E27FC236}">
              <a16:creationId xmlns:a16="http://schemas.microsoft.com/office/drawing/2014/main" id="{08D00861-0E41-43AB-850F-F5DC1AD5A6F3}"/>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5" name="直線コネクタ 254">
          <a:extLst>
            <a:ext uri="{FF2B5EF4-FFF2-40B4-BE49-F238E27FC236}">
              <a16:creationId xmlns:a16="http://schemas.microsoft.com/office/drawing/2014/main" id="{BB8BB85C-4A43-49F8-ABCD-0D73ECFF0487}"/>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112713</xdr:rowOff>
    </xdr:from>
    <xdr:to>
      <xdr:col>81</xdr:col>
      <xdr:colOff>44450</xdr:colOff>
      <xdr:row>84</xdr:row>
      <xdr:rowOff>132821</xdr:rowOff>
    </xdr:to>
    <xdr:cxnSp macro="">
      <xdr:nvCxnSpPr>
        <xdr:cNvPr id="256" name="直線コネクタ 255">
          <a:extLst>
            <a:ext uri="{FF2B5EF4-FFF2-40B4-BE49-F238E27FC236}">
              <a16:creationId xmlns:a16="http://schemas.microsoft.com/office/drawing/2014/main" id="{75D9FF06-7E96-47F7-A119-7BCECC268B41}"/>
            </a:ext>
          </a:extLst>
        </xdr:cNvPr>
        <xdr:cNvCxnSpPr/>
      </xdr:nvCxnSpPr>
      <xdr:spPr>
        <a:xfrm flipV="1">
          <a:off x="16179800" y="1451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7" name="給与水準   （国との比較）平均値テキスト">
          <a:extLst>
            <a:ext uri="{FF2B5EF4-FFF2-40B4-BE49-F238E27FC236}">
              <a16:creationId xmlns:a16="http://schemas.microsoft.com/office/drawing/2014/main" id="{43EBB68E-6566-45C6-9D6B-E7E8B297EAAC}"/>
            </a:ext>
          </a:extLst>
        </xdr:cNvPr>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8" name="フローチャート: 判断 257">
          <a:extLst>
            <a:ext uri="{FF2B5EF4-FFF2-40B4-BE49-F238E27FC236}">
              <a16:creationId xmlns:a16="http://schemas.microsoft.com/office/drawing/2014/main" id="{141126B0-D001-4805-9AB7-0DB1F3FA4494}"/>
            </a:ext>
          </a:extLst>
        </xdr:cNvPr>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132821</xdr:rowOff>
    </xdr:from>
    <xdr:to>
      <xdr:col>77</xdr:col>
      <xdr:colOff>44450</xdr:colOff>
      <xdr:row>85</xdr:row>
      <xdr:rowOff>92075</xdr:rowOff>
    </xdr:to>
    <xdr:cxnSp macro="">
      <xdr:nvCxnSpPr>
        <xdr:cNvPr id="259" name="直線コネクタ 258">
          <a:extLst>
            <a:ext uri="{FF2B5EF4-FFF2-40B4-BE49-F238E27FC236}">
              <a16:creationId xmlns:a16="http://schemas.microsoft.com/office/drawing/2014/main" id="{7C1CAB91-B614-4507-B010-A97B275FBFEB}"/>
            </a:ext>
          </a:extLst>
        </xdr:cNvPr>
        <xdr:cNvCxnSpPr/>
      </xdr:nvCxnSpPr>
      <xdr:spPr>
        <a:xfrm flipV="1">
          <a:off x="15290800" y="14534621"/>
          <a:ext cx="889000" cy="13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0" name="フローチャート: 判断 259">
          <a:extLst>
            <a:ext uri="{FF2B5EF4-FFF2-40B4-BE49-F238E27FC236}">
              <a16:creationId xmlns:a16="http://schemas.microsoft.com/office/drawing/2014/main" id="{785FDF7E-2F55-47A4-95ED-1D167A4C985F}"/>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47218</xdr:rowOff>
    </xdr:from>
    <xdr:ext cx="736600" cy="259045"/>
    <xdr:sp macro="" textlink="">
      <xdr:nvSpPr>
        <xdr:cNvPr id="261" name="テキスト ボックス 260">
          <a:extLst>
            <a:ext uri="{FF2B5EF4-FFF2-40B4-BE49-F238E27FC236}">
              <a16:creationId xmlns:a16="http://schemas.microsoft.com/office/drawing/2014/main" id="{ABB25747-9F83-4C44-9CD0-3EEAAACE3709}"/>
            </a:ext>
          </a:extLst>
        </xdr:cNvPr>
        <xdr:cNvSpPr txBox="1"/>
      </xdr:nvSpPr>
      <xdr:spPr>
        <a:xfrm>
          <a:off x="15798800" y="146204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92075</xdr:rowOff>
    </xdr:to>
    <xdr:cxnSp macro="">
      <xdr:nvCxnSpPr>
        <xdr:cNvPr id="262" name="直線コネクタ 261">
          <a:extLst>
            <a:ext uri="{FF2B5EF4-FFF2-40B4-BE49-F238E27FC236}">
              <a16:creationId xmlns:a16="http://schemas.microsoft.com/office/drawing/2014/main" id="{110406D5-3BDF-4B42-913D-B311EA5D7297}"/>
            </a:ext>
          </a:extLst>
        </xdr:cNvPr>
        <xdr:cNvCxnSpPr/>
      </xdr:nvCxnSpPr>
      <xdr:spPr>
        <a:xfrm>
          <a:off x="14401800" y="1464521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142346</xdr:rowOff>
    </xdr:from>
    <xdr:to>
      <xdr:col>73</xdr:col>
      <xdr:colOff>44450</xdr:colOff>
      <xdr:row>85</xdr:row>
      <xdr:rowOff>72496</xdr:rowOff>
    </xdr:to>
    <xdr:sp macro="" textlink="">
      <xdr:nvSpPr>
        <xdr:cNvPr id="263" name="フローチャート: 判断 262">
          <a:extLst>
            <a:ext uri="{FF2B5EF4-FFF2-40B4-BE49-F238E27FC236}">
              <a16:creationId xmlns:a16="http://schemas.microsoft.com/office/drawing/2014/main" id="{4A232559-CE83-4437-8CAD-9070302E50A5}"/>
            </a:ext>
          </a:extLst>
        </xdr:cNvPr>
        <xdr:cNvSpPr/>
      </xdr:nvSpPr>
      <xdr:spPr>
        <a:xfrm>
          <a:off x="15240000" y="1454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82673</xdr:rowOff>
    </xdr:from>
    <xdr:ext cx="762000" cy="259045"/>
    <xdr:sp macro="" textlink="">
      <xdr:nvSpPr>
        <xdr:cNvPr id="264" name="テキスト ボックス 263">
          <a:extLst>
            <a:ext uri="{FF2B5EF4-FFF2-40B4-BE49-F238E27FC236}">
              <a16:creationId xmlns:a16="http://schemas.microsoft.com/office/drawing/2014/main" id="{BED854D0-E1DA-4889-8F00-49F1DE59E17C}"/>
            </a:ext>
          </a:extLst>
        </xdr:cNvPr>
        <xdr:cNvSpPr txBox="1"/>
      </xdr:nvSpPr>
      <xdr:spPr>
        <a:xfrm>
          <a:off x="14909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21696</xdr:rowOff>
    </xdr:from>
    <xdr:to>
      <xdr:col>68</xdr:col>
      <xdr:colOff>152400</xdr:colOff>
      <xdr:row>85</xdr:row>
      <xdr:rowOff>71966</xdr:rowOff>
    </xdr:to>
    <xdr:cxnSp macro="">
      <xdr:nvCxnSpPr>
        <xdr:cNvPr id="265" name="直線コネクタ 264">
          <a:extLst>
            <a:ext uri="{FF2B5EF4-FFF2-40B4-BE49-F238E27FC236}">
              <a16:creationId xmlns:a16="http://schemas.microsoft.com/office/drawing/2014/main" id="{CF0C806A-590E-4CC0-9E17-ACDB95E14C45}"/>
            </a:ext>
          </a:extLst>
        </xdr:cNvPr>
        <xdr:cNvCxnSpPr/>
      </xdr:nvCxnSpPr>
      <xdr:spPr>
        <a:xfrm>
          <a:off x="13512800" y="14594946"/>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122238</xdr:rowOff>
    </xdr:from>
    <xdr:to>
      <xdr:col>68</xdr:col>
      <xdr:colOff>203200</xdr:colOff>
      <xdr:row>85</xdr:row>
      <xdr:rowOff>52388</xdr:rowOff>
    </xdr:to>
    <xdr:sp macro="" textlink="">
      <xdr:nvSpPr>
        <xdr:cNvPr id="266" name="フローチャート: 判断 265">
          <a:extLst>
            <a:ext uri="{FF2B5EF4-FFF2-40B4-BE49-F238E27FC236}">
              <a16:creationId xmlns:a16="http://schemas.microsoft.com/office/drawing/2014/main" id="{0E92B294-B0F3-4D3B-9623-0F22F583C6AD}"/>
            </a:ext>
          </a:extLst>
        </xdr:cNvPr>
        <xdr:cNvSpPr/>
      </xdr:nvSpPr>
      <xdr:spPr>
        <a:xfrm>
          <a:off x="14351000" y="1452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62565</xdr:rowOff>
    </xdr:from>
    <xdr:ext cx="762000" cy="259045"/>
    <xdr:sp macro="" textlink="">
      <xdr:nvSpPr>
        <xdr:cNvPr id="267" name="テキスト ボックス 266">
          <a:extLst>
            <a:ext uri="{FF2B5EF4-FFF2-40B4-BE49-F238E27FC236}">
              <a16:creationId xmlns:a16="http://schemas.microsoft.com/office/drawing/2014/main" id="{E40E6F4E-9F56-4C8E-91E3-F13BEC82DAA1}"/>
            </a:ext>
          </a:extLst>
        </xdr:cNvPr>
        <xdr:cNvSpPr txBox="1"/>
      </xdr:nvSpPr>
      <xdr:spPr>
        <a:xfrm>
          <a:off x="14020800" y="1429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8" name="フローチャート: 判断 267">
          <a:extLst>
            <a:ext uri="{FF2B5EF4-FFF2-40B4-BE49-F238E27FC236}">
              <a16:creationId xmlns:a16="http://schemas.microsoft.com/office/drawing/2014/main" id="{FBD1660C-64CB-4219-A35D-7A0B7D6853E0}"/>
            </a:ext>
          </a:extLst>
        </xdr:cNvPr>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87436</xdr:rowOff>
    </xdr:from>
    <xdr:ext cx="762000" cy="259045"/>
    <xdr:sp macro="" textlink="">
      <xdr:nvSpPr>
        <xdr:cNvPr id="269" name="テキスト ボックス 268">
          <a:extLst>
            <a:ext uri="{FF2B5EF4-FFF2-40B4-BE49-F238E27FC236}">
              <a16:creationId xmlns:a16="http://schemas.microsoft.com/office/drawing/2014/main" id="{1A4CC358-CD90-4374-80CC-F532772D88D6}"/>
            </a:ext>
          </a:extLst>
        </xdr:cNvPr>
        <xdr:cNvSpPr txBox="1"/>
      </xdr:nvSpPr>
      <xdr:spPr>
        <a:xfrm>
          <a:off x="13131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1DD03DEB-8741-4D8C-8CFB-2E871A5C692F}"/>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F9005603-AC9B-4CA6-B95B-E59232F96E04}"/>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8E4E062E-A1AB-459F-9C09-EB1D66BC5FBA}"/>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C524079C-60CF-4814-B7D6-A6FA80B919AF}"/>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E5F923EF-D152-40CF-A77B-441F8C611B51}"/>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61913</xdr:rowOff>
    </xdr:from>
    <xdr:to>
      <xdr:col>81</xdr:col>
      <xdr:colOff>95250</xdr:colOff>
      <xdr:row>84</xdr:row>
      <xdr:rowOff>163513</xdr:rowOff>
    </xdr:to>
    <xdr:sp macro="" textlink="">
      <xdr:nvSpPr>
        <xdr:cNvPr id="275" name="楕円 274">
          <a:extLst>
            <a:ext uri="{FF2B5EF4-FFF2-40B4-BE49-F238E27FC236}">
              <a16:creationId xmlns:a16="http://schemas.microsoft.com/office/drawing/2014/main" id="{B177E466-BC13-4EBB-9403-C89B67443A8E}"/>
            </a:ext>
          </a:extLst>
        </xdr:cNvPr>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78440</xdr:rowOff>
    </xdr:from>
    <xdr:ext cx="762000" cy="259045"/>
    <xdr:sp macro="" textlink="">
      <xdr:nvSpPr>
        <xdr:cNvPr id="276" name="給与水準   （国との比較）該当値テキスト">
          <a:extLst>
            <a:ext uri="{FF2B5EF4-FFF2-40B4-BE49-F238E27FC236}">
              <a16:creationId xmlns:a16="http://schemas.microsoft.com/office/drawing/2014/main" id="{2EB96228-5CD0-4FA2-BCE5-3FC0DF8326B2}"/>
            </a:ext>
          </a:extLst>
        </xdr:cNvPr>
        <xdr:cNvSpPr txBox="1"/>
      </xdr:nvSpPr>
      <xdr:spPr>
        <a:xfrm>
          <a:off x="17106900" y="1430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82021</xdr:rowOff>
    </xdr:from>
    <xdr:to>
      <xdr:col>77</xdr:col>
      <xdr:colOff>95250</xdr:colOff>
      <xdr:row>85</xdr:row>
      <xdr:rowOff>12171</xdr:rowOff>
    </xdr:to>
    <xdr:sp macro="" textlink="">
      <xdr:nvSpPr>
        <xdr:cNvPr id="277" name="楕円 276">
          <a:extLst>
            <a:ext uri="{FF2B5EF4-FFF2-40B4-BE49-F238E27FC236}">
              <a16:creationId xmlns:a16="http://schemas.microsoft.com/office/drawing/2014/main" id="{A71C73FC-B6C2-42FF-8DA2-5C54794ED25A}"/>
            </a:ext>
          </a:extLst>
        </xdr:cNvPr>
        <xdr:cNvSpPr/>
      </xdr:nvSpPr>
      <xdr:spPr>
        <a:xfrm>
          <a:off x="16129000" y="1448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22348</xdr:rowOff>
    </xdr:from>
    <xdr:ext cx="736600" cy="259045"/>
    <xdr:sp macro="" textlink="">
      <xdr:nvSpPr>
        <xdr:cNvPr id="278" name="テキスト ボックス 277">
          <a:extLst>
            <a:ext uri="{FF2B5EF4-FFF2-40B4-BE49-F238E27FC236}">
              <a16:creationId xmlns:a16="http://schemas.microsoft.com/office/drawing/2014/main" id="{5A21B648-7F85-4CBC-B7F9-C03331C45C35}"/>
            </a:ext>
          </a:extLst>
        </xdr:cNvPr>
        <xdr:cNvSpPr txBox="1"/>
      </xdr:nvSpPr>
      <xdr:spPr>
        <a:xfrm>
          <a:off x="15798800" y="14252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41275</xdr:rowOff>
    </xdr:from>
    <xdr:to>
      <xdr:col>73</xdr:col>
      <xdr:colOff>44450</xdr:colOff>
      <xdr:row>85</xdr:row>
      <xdr:rowOff>142875</xdr:rowOff>
    </xdr:to>
    <xdr:sp macro="" textlink="">
      <xdr:nvSpPr>
        <xdr:cNvPr id="279" name="楕円 278">
          <a:extLst>
            <a:ext uri="{FF2B5EF4-FFF2-40B4-BE49-F238E27FC236}">
              <a16:creationId xmlns:a16="http://schemas.microsoft.com/office/drawing/2014/main" id="{A554ED7F-22A6-4093-ADB1-2BE8194C90B3}"/>
            </a:ext>
          </a:extLst>
        </xdr:cNvPr>
        <xdr:cNvSpPr/>
      </xdr:nvSpPr>
      <xdr:spPr>
        <a:xfrm>
          <a:off x="15240000" y="1461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127652</xdr:rowOff>
    </xdr:from>
    <xdr:ext cx="762000" cy="259045"/>
    <xdr:sp macro="" textlink="">
      <xdr:nvSpPr>
        <xdr:cNvPr id="280" name="テキスト ボックス 279">
          <a:extLst>
            <a:ext uri="{FF2B5EF4-FFF2-40B4-BE49-F238E27FC236}">
              <a16:creationId xmlns:a16="http://schemas.microsoft.com/office/drawing/2014/main" id="{C1CFE38F-6E8E-4204-8C42-02BCE8A53F0F}"/>
            </a:ext>
          </a:extLst>
        </xdr:cNvPr>
        <xdr:cNvSpPr txBox="1"/>
      </xdr:nvSpPr>
      <xdr:spPr>
        <a:xfrm>
          <a:off x="14909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1" name="楕円 280">
          <a:extLst>
            <a:ext uri="{FF2B5EF4-FFF2-40B4-BE49-F238E27FC236}">
              <a16:creationId xmlns:a16="http://schemas.microsoft.com/office/drawing/2014/main" id="{4CA07AA6-7656-4E80-B1F5-45B1FA857D38}"/>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107543</xdr:rowOff>
    </xdr:from>
    <xdr:ext cx="762000" cy="259045"/>
    <xdr:sp macro="" textlink="">
      <xdr:nvSpPr>
        <xdr:cNvPr id="282" name="テキスト ボックス 281">
          <a:extLst>
            <a:ext uri="{FF2B5EF4-FFF2-40B4-BE49-F238E27FC236}">
              <a16:creationId xmlns:a16="http://schemas.microsoft.com/office/drawing/2014/main" id="{4CD196CD-4EDE-4132-81BA-FB36B0A264B2}"/>
            </a:ext>
          </a:extLst>
        </xdr:cNvPr>
        <xdr:cNvSpPr txBox="1"/>
      </xdr:nvSpPr>
      <xdr:spPr>
        <a:xfrm>
          <a:off x="14020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142346</xdr:rowOff>
    </xdr:from>
    <xdr:to>
      <xdr:col>64</xdr:col>
      <xdr:colOff>152400</xdr:colOff>
      <xdr:row>85</xdr:row>
      <xdr:rowOff>72496</xdr:rowOff>
    </xdr:to>
    <xdr:sp macro="" textlink="">
      <xdr:nvSpPr>
        <xdr:cNvPr id="283" name="楕円 282">
          <a:extLst>
            <a:ext uri="{FF2B5EF4-FFF2-40B4-BE49-F238E27FC236}">
              <a16:creationId xmlns:a16="http://schemas.microsoft.com/office/drawing/2014/main" id="{5C5BF58C-4BBE-429A-B085-07B1FFD714BE}"/>
            </a:ext>
          </a:extLst>
        </xdr:cNvPr>
        <xdr:cNvSpPr/>
      </xdr:nvSpPr>
      <xdr:spPr>
        <a:xfrm>
          <a:off x="13462000" y="1454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82673</xdr:rowOff>
    </xdr:from>
    <xdr:ext cx="762000" cy="259045"/>
    <xdr:sp macro="" textlink="">
      <xdr:nvSpPr>
        <xdr:cNvPr id="284" name="テキスト ボックス 283">
          <a:extLst>
            <a:ext uri="{FF2B5EF4-FFF2-40B4-BE49-F238E27FC236}">
              <a16:creationId xmlns:a16="http://schemas.microsoft.com/office/drawing/2014/main" id="{9ABCD6F5-1B65-4B1B-8393-D72CEB56A300}"/>
            </a:ext>
          </a:extLst>
        </xdr:cNvPr>
        <xdr:cNvSpPr txBox="1"/>
      </xdr:nvSpPr>
      <xdr:spPr>
        <a:xfrm>
          <a:off x="13131800" y="1431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B7BD9F66-C661-4948-91DB-516DE6FCF6AB}"/>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1CDA659C-A26A-47EB-A4D3-D8C46B668D59}"/>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3051882F-4270-4BFB-8DA8-D819CECB71A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4E21D655-63F1-499E-83F7-62E770BF786F}"/>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29524256-58D0-4363-BAD5-2698A99B0025}"/>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452BD340-B6E6-4963-977D-5516FD3E7A82}"/>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3E355F86-91F1-4425-865E-A6ABC82ED0A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F2756405-DE71-4DAB-8675-E180107F95D7}"/>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3F31FF3C-BDB1-4776-A1AB-26207D2980D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D731DF13-9879-47A4-B30B-D6F6E7D0432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1C0D482B-49CE-4306-9324-77371ACFA6F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4215D47A-3457-4503-84CB-3A1E87496BB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EF78E439-2D31-47BE-9E0C-FD1C4C3F388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人口１，０００人当たりの職員数については、５ヵ町村が合併したことにより、広大な行政区域を有するため、支所･出張所の配置が必要であることや、ごみ収集業務や消防・病院・</a:t>
          </a:r>
          <a:r>
            <a:rPr kumimoji="1" lang="en-US" altLang="ja-JP" sz="1100" b="0">
              <a:solidFill>
                <a:schemeClr val="dk1"/>
              </a:solidFill>
              <a:effectLst/>
              <a:latin typeface="+mn-lt"/>
              <a:ea typeface="+mn-ea"/>
              <a:cs typeface="+mn-cs"/>
            </a:rPr>
            <a:t>CATV</a:t>
          </a:r>
          <a:r>
            <a:rPr kumimoji="1" lang="ja-JP" altLang="ja-JP" sz="1100" b="0">
              <a:solidFill>
                <a:schemeClr val="dk1"/>
              </a:solidFill>
              <a:effectLst/>
              <a:latin typeface="+mn-lt"/>
              <a:ea typeface="+mn-ea"/>
              <a:cs typeface="+mn-cs"/>
            </a:rPr>
            <a:t>などの施設運営を直営で行っている影響で類似団体平均の約２倍の職員数となっている。　　　　　　　　　　　　　　　　　　　　　　　　　　　　　　　　　　　　　　　　　　　　　今後、支所・出張所の再編、業務の縮小についても更なる検討を進めると共に、定員適正化計画に基づく民間委託の推進等により、適正な職員数の定員管理に努める。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E49797D4-A158-44E2-8281-36873A0A11BA}"/>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518ACDF7-81E4-4440-93DD-B3F89D8F3D9A}"/>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1923B355-09FC-4894-806E-512A960F2B35}"/>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11E65BA6-0065-4C80-A752-A0FE9FF0C15D}"/>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51368B32-C861-462D-AFAD-6C3BC47C363C}"/>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97E869A1-AC41-488E-8BD5-0E3906706B28}"/>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A7DAF3F-E191-4151-8B1F-EDBBD5C27AA6}"/>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F4106EF8-670C-42E7-BB28-71638D381544}"/>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8AB11F2-B31B-4EBD-9FE2-552E78BB2064}"/>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9E57F3CF-996A-4717-BD77-3DDCF9762DD1}"/>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1B99FB4B-0151-4DB0-8AB2-42438DE66954}"/>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EADBFF0E-10DA-4E0D-9B06-8020BF4FA76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42418</xdr:rowOff>
    </xdr:from>
    <xdr:to>
      <xdr:col>81</xdr:col>
      <xdr:colOff>44450</xdr:colOff>
      <xdr:row>67</xdr:row>
      <xdr:rowOff>42608</xdr:rowOff>
    </xdr:to>
    <xdr:cxnSp macro="">
      <xdr:nvCxnSpPr>
        <xdr:cNvPr id="310" name="直線コネクタ 309">
          <a:extLst>
            <a:ext uri="{FF2B5EF4-FFF2-40B4-BE49-F238E27FC236}">
              <a16:creationId xmlns:a16="http://schemas.microsoft.com/office/drawing/2014/main" id="{E4256A85-1AFC-4C4C-A007-0390A43BEB4D}"/>
            </a:ext>
          </a:extLst>
        </xdr:cNvPr>
        <xdr:cNvCxnSpPr/>
      </xdr:nvCxnSpPr>
      <xdr:spPr>
        <a:xfrm flipV="1">
          <a:off x="17018000" y="10157968"/>
          <a:ext cx="0" cy="13717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14685</xdr:rowOff>
    </xdr:from>
    <xdr:ext cx="762000" cy="259045"/>
    <xdr:sp macro="" textlink="">
      <xdr:nvSpPr>
        <xdr:cNvPr id="311" name="定員管理の状況最小値テキスト">
          <a:extLst>
            <a:ext uri="{FF2B5EF4-FFF2-40B4-BE49-F238E27FC236}">
              <a16:creationId xmlns:a16="http://schemas.microsoft.com/office/drawing/2014/main" id="{924B1738-2D50-4143-89D2-58651247E0BF}"/>
            </a:ext>
          </a:extLst>
        </xdr:cNvPr>
        <xdr:cNvSpPr txBox="1"/>
      </xdr:nvSpPr>
      <xdr:spPr>
        <a:xfrm>
          <a:off x="17106900" y="11501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42608</xdr:rowOff>
    </xdr:from>
    <xdr:to>
      <xdr:col>81</xdr:col>
      <xdr:colOff>133350</xdr:colOff>
      <xdr:row>67</xdr:row>
      <xdr:rowOff>42608</xdr:rowOff>
    </xdr:to>
    <xdr:cxnSp macro="">
      <xdr:nvCxnSpPr>
        <xdr:cNvPr id="312" name="直線コネクタ 311">
          <a:extLst>
            <a:ext uri="{FF2B5EF4-FFF2-40B4-BE49-F238E27FC236}">
              <a16:creationId xmlns:a16="http://schemas.microsoft.com/office/drawing/2014/main" id="{BD2F4503-F1B0-4337-AF97-A04D9D39C177}"/>
            </a:ext>
          </a:extLst>
        </xdr:cNvPr>
        <xdr:cNvCxnSpPr/>
      </xdr:nvCxnSpPr>
      <xdr:spPr>
        <a:xfrm>
          <a:off x="16929100" y="115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128795</xdr:rowOff>
    </xdr:from>
    <xdr:ext cx="762000" cy="259045"/>
    <xdr:sp macro="" textlink="">
      <xdr:nvSpPr>
        <xdr:cNvPr id="313" name="定員管理の状況最大値テキスト">
          <a:extLst>
            <a:ext uri="{FF2B5EF4-FFF2-40B4-BE49-F238E27FC236}">
              <a16:creationId xmlns:a16="http://schemas.microsoft.com/office/drawing/2014/main" id="{72279BA0-4B87-4133-A64C-B6535D88E95D}"/>
            </a:ext>
          </a:extLst>
        </xdr:cNvPr>
        <xdr:cNvSpPr txBox="1"/>
      </xdr:nvSpPr>
      <xdr:spPr>
        <a:xfrm>
          <a:off x="17106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42418</xdr:rowOff>
    </xdr:from>
    <xdr:to>
      <xdr:col>81</xdr:col>
      <xdr:colOff>133350</xdr:colOff>
      <xdr:row>59</xdr:row>
      <xdr:rowOff>42418</xdr:rowOff>
    </xdr:to>
    <xdr:cxnSp macro="">
      <xdr:nvCxnSpPr>
        <xdr:cNvPr id="314" name="直線コネクタ 313">
          <a:extLst>
            <a:ext uri="{FF2B5EF4-FFF2-40B4-BE49-F238E27FC236}">
              <a16:creationId xmlns:a16="http://schemas.microsoft.com/office/drawing/2014/main" id="{FC9ECB5F-7316-4A24-9E5B-2563FE71ACED}"/>
            </a:ext>
          </a:extLst>
        </xdr:cNvPr>
        <xdr:cNvCxnSpPr/>
      </xdr:nvCxnSpPr>
      <xdr:spPr>
        <a:xfrm>
          <a:off x="16929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125984</xdr:rowOff>
    </xdr:from>
    <xdr:to>
      <xdr:col>81</xdr:col>
      <xdr:colOff>44450</xdr:colOff>
      <xdr:row>67</xdr:row>
      <xdr:rowOff>42608</xdr:rowOff>
    </xdr:to>
    <xdr:cxnSp macro="">
      <xdr:nvCxnSpPr>
        <xdr:cNvPr id="315" name="直線コネクタ 314">
          <a:extLst>
            <a:ext uri="{FF2B5EF4-FFF2-40B4-BE49-F238E27FC236}">
              <a16:creationId xmlns:a16="http://schemas.microsoft.com/office/drawing/2014/main" id="{370B6EFF-3795-4B00-88C7-8B7BE81B99B3}"/>
            </a:ext>
          </a:extLst>
        </xdr:cNvPr>
        <xdr:cNvCxnSpPr/>
      </xdr:nvCxnSpPr>
      <xdr:spPr>
        <a:xfrm>
          <a:off x="16179800" y="11441684"/>
          <a:ext cx="838200" cy="8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97172</xdr:rowOff>
    </xdr:from>
    <xdr:ext cx="762000" cy="259045"/>
    <xdr:sp macro="" textlink="">
      <xdr:nvSpPr>
        <xdr:cNvPr id="316" name="定員管理の状況平均値テキスト">
          <a:extLst>
            <a:ext uri="{FF2B5EF4-FFF2-40B4-BE49-F238E27FC236}">
              <a16:creationId xmlns:a16="http://schemas.microsoft.com/office/drawing/2014/main" id="{0C2DA4AD-42FF-47C6-8C48-BFB1362EFD8E}"/>
            </a:ext>
          </a:extLst>
        </xdr:cNvPr>
        <xdr:cNvSpPr txBox="1"/>
      </xdr:nvSpPr>
      <xdr:spPr>
        <a:xfrm>
          <a:off x="17106900" y="1038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80645</xdr:rowOff>
    </xdr:from>
    <xdr:to>
      <xdr:col>81</xdr:col>
      <xdr:colOff>95250</xdr:colOff>
      <xdr:row>62</xdr:row>
      <xdr:rowOff>10795</xdr:rowOff>
    </xdr:to>
    <xdr:sp macro="" textlink="">
      <xdr:nvSpPr>
        <xdr:cNvPr id="317" name="フローチャート: 判断 316">
          <a:extLst>
            <a:ext uri="{FF2B5EF4-FFF2-40B4-BE49-F238E27FC236}">
              <a16:creationId xmlns:a16="http://schemas.microsoft.com/office/drawing/2014/main" id="{776FC993-90FC-4711-AE0C-7769CEED5E9B}"/>
            </a:ext>
          </a:extLst>
        </xdr:cNvPr>
        <xdr:cNvSpPr/>
      </xdr:nvSpPr>
      <xdr:spPr>
        <a:xfrm>
          <a:off x="169672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78931</xdr:rowOff>
    </xdr:from>
    <xdr:to>
      <xdr:col>77</xdr:col>
      <xdr:colOff>44450</xdr:colOff>
      <xdr:row>66</xdr:row>
      <xdr:rowOff>125984</xdr:rowOff>
    </xdr:to>
    <xdr:cxnSp macro="">
      <xdr:nvCxnSpPr>
        <xdr:cNvPr id="318" name="直線コネクタ 317">
          <a:extLst>
            <a:ext uri="{FF2B5EF4-FFF2-40B4-BE49-F238E27FC236}">
              <a16:creationId xmlns:a16="http://schemas.microsoft.com/office/drawing/2014/main" id="{684505C3-54B8-464A-AE3B-90622E550012}"/>
            </a:ext>
          </a:extLst>
        </xdr:cNvPr>
        <xdr:cNvCxnSpPr/>
      </xdr:nvCxnSpPr>
      <xdr:spPr>
        <a:xfrm>
          <a:off x="15290800" y="11394631"/>
          <a:ext cx="889000" cy="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67976</xdr:rowOff>
    </xdr:from>
    <xdr:to>
      <xdr:col>77</xdr:col>
      <xdr:colOff>95250</xdr:colOff>
      <xdr:row>61</xdr:row>
      <xdr:rowOff>169576</xdr:rowOff>
    </xdr:to>
    <xdr:sp macro="" textlink="">
      <xdr:nvSpPr>
        <xdr:cNvPr id="319" name="フローチャート: 判断 318">
          <a:extLst>
            <a:ext uri="{FF2B5EF4-FFF2-40B4-BE49-F238E27FC236}">
              <a16:creationId xmlns:a16="http://schemas.microsoft.com/office/drawing/2014/main" id="{78DE11B8-D093-4228-A944-D08F05A68E5B}"/>
            </a:ext>
          </a:extLst>
        </xdr:cNvPr>
        <xdr:cNvSpPr/>
      </xdr:nvSpPr>
      <xdr:spPr>
        <a:xfrm>
          <a:off x="16129000" y="1052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8303</xdr:rowOff>
    </xdr:from>
    <xdr:ext cx="736600" cy="259045"/>
    <xdr:sp macro="" textlink="">
      <xdr:nvSpPr>
        <xdr:cNvPr id="320" name="テキスト ボックス 319">
          <a:extLst>
            <a:ext uri="{FF2B5EF4-FFF2-40B4-BE49-F238E27FC236}">
              <a16:creationId xmlns:a16="http://schemas.microsoft.com/office/drawing/2014/main" id="{77FA1469-88F0-49AB-A14C-E93B6750DA36}"/>
            </a:ext>
          </a:extLst>
        </xdr:cNvPr>
        <xdr:cNvSpPr txBox="1"/>
      </xdr:nvSpPr>
      <xdr:spPr>
        <a:xfrm>
          <a:off x="15798800" y="1029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13780</xdr:rowOff>
    </xdr:from>
    <xdr:to>
      <xdr:col>72</xdr:col>
      <xdr:colOff>203200</xdr:colOff>
      <xdr:row>66</xdr:row>
      <xdr:rowOff>78931</xdr:rowOff>
    </xdr:to>
    <xdr:cxnSp macro="">
      <xdr:nvCxnSpPr>
        <xdr:cNvPr id="321" name="直線コネクタ 320">
          <a:extLst>
            <a:ext uri="{FF2B5EF4-FFF2-40B4-BE49-F238E27FC236}">
              <a16:creationId xmlns:a16="http://schemas.microsoft.com/office/drawing/2014/main" id="{BD01F57B-9628-4C94-B002-10E86D24AFBE}"/>
            </a:ext>
          </a:extLst>
        </xdr:cNvPr>
        <xdr:cNvCxnSpPr/>
      </xdr:nvCxnSpPr>
      <xdr:spPr>
        <a:xfrm>
          <a:off x="14401800" y="11329480"/>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56642</xdr:rowOff>
    </xdr:from>
    <xdr:to>
      <xdr:col>73</xdr:col>
      <xdr:colOff>44450</xdr:colOff>
      <xdr:row>60</xdr:row>
      <xdr:rowOff>158242</xdr:rowOff>
    </xdr:to>
    <xdr:sp macro="" textlink="">
      <xdr:nvSpPr>
        <xdr:cNvPr id="322" name="フローチャート: 判断 321">
          <a:extLst>
            <a:ext uri="{FF2B5EF4-FFF2-40B4-BE49-F238E27FC236}">
              <a16:creationId xmlns:a16="http://schemas.microsoft.com/office/drawing/2014/main" id="{223D0CFD-D69C-48FD-A8B5-7F8C08A9943F}"/>
            </a:ext>
          </a:extLst>
        </xdr:cNvPr>
        <xdr:cNvSpPr/>
      </xdr:nvSpPr>
      <xdr:spPr>
        <a:xfrm>
          <a:off x="15240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168419</xdr:rowOff>
    </xdr:from>
    <xdr:ext cx="762000" cy="259045"/>
    <xdr:sp macro="" textlink="">
      <xdr:nvSpPr>
        <xdr:cNvPr id="323" name="テキスト ボックス 322">
          <a:extLst>
            <a:ext uri="{FF2B5EF4-FFF2-40B4-BE49-F238E27FC236}">
              <a16:creationId xmlns:a16="http://schemas.microsoft.com/office/drawing/2014/main" id="{30274FED-360F-4B9A-A027-9746667F17BB}"/>
            </a:ext>
          </a:extLst>
        </xdr:cNvPr>
        <xdr:cNvSpPr txBox="1"/>
      </xdr:nvSpPr>
      <xdr:spPr>
        <a:xfrm>
          <a:off x="14909800" y="1011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157480</xdr:rowOff>
    </xdr:from>
    <xdr:to>
      <xdr:col>68</xdr:col>
      <xdr:colOff>152400</xdr:colOff>
      <xdr:row>66</xdr:row>
      <xdr:rowOff>13780</xdr:rowOff>
    </xdr:to>
    <xdr:cxnSp macro="">
      <xdr:nvCxnSpPr>
        <xdr:cNvPr id="324" name="直線コネクタ 323">
          <a:extLst>
            <a:ext uri="{FF2B5EF4-FFF2-40B4-BE49-F238E27FC236}">
              <a16:creationId xmlns:a16="http://schemas.microsoft.com/office/drawing/2014/main" id="{F1183EDE-27A8-4E29-BD77-9E24545FDC82}"/>
            </a:ext>
          </a:extLst>
        </xdr:cNvPr>
        <xdr:cNvCxnSpPr/>
      </xdr:nvCxnSpPr>
      <xdr:spPr>
        <a:xfrm>
          <a:off x="13512800" y="11301730"/>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48196</xdr:rowOff>
    </xdr:from>
    <xdr:to>
      <xdr:col>68</xdr:col>
      <xdr:colOff>203200</xdr:colOff>
      <xdr:row>60</xdr:row>
      <xdr:rowOff>149796</xdr:rowOff>
    </xdr:to>
    <xdr:sp macro="" textlink="">
      <xdr:nvSpPr>
        <xdr:cNvPr id="325" name="フローチャート: 判断 324">
          <a:extLst>
            <a:ext uri="{FF2B5EF4-FFF2-40B4-BE49-F238E27FC236}">
              <a16:creationId xmlns:a16="http://schemas.microsoft.com/office/drawing/2014/main" id="{128A67B5-80AB-4659-BC6A-A2974CDF3FB4}"/>
            </a:ext>
          </a:extLst>
        </xdr:cNvPr>
        <xdr:cNvSpPr/>
      </xdr:nvSpPr>
      <xdr:spPr>
        <a:xfrm>
          <a:off x="14351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159973</xdr:rowOff>
    </xdr:from>
    <xdr:ext cx="762000" cy="259045"/>
    <xdr:sp macro="" textlink="">
      <xdr:nvSpPr>
        <xdr:cNvPr id="326" name="テキスト ボックス 325">
          <a:extLst>
            <a:ext uri="{FF2B5EF4-FFF2-40B4-BE49-F238E27FC236}">
              <a16:creationId xmlns:a16="http://schemas.microsoft.com/office/drawing/2014/main" id="{AF2B886F-14AB-42CC-ADE3-0DC646DB540D}"/>
            </a:ext>
          </a:extLst>
        </xdr:cNvPr>
        <xdr:cNvSpPr txBox="1"/>
      </xdr:nvSpPr>
      <xdr:spPr>
        <a:xfrm>
          <a:off x="14020800" y="10104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4763</xdr:rowOff>
    </xdr:from>
    <xdr:to>
      <xdr:col>64</xdr:col>
      <xdr:colOff>152400</xdr:colOff>
      <xdr:row>60</xdr:row>
      <xdr:rowOff>106363</xdr:rowOff>
    </xdr:to>
    <xdr:sp macro="" textlink="">
      <xdr:nvSpPr>
        <xdr:cNvPr id="327" name="フローチャート: 判断 326">
          <a:extLst>
            <a:ext uri="{FF2B5EF4-FFF2-40B4-BE49-F238E27FC236}">
              <a16:creationId xmlns:a16="http://schemas.microsoft.com/office/drawing/2014/main" id="{D8A0696A-E24F-41B0-9B88-28C770695040}"/>
            </a:ext>
          </a:extLst>
        </xdr:cNvPr>
        <xdr:cNvSpPr/>
      </xdr:nvSpPr>
      <xdr:spPr>
        <a:xfrm>
          <a:off x="13462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116540</xdr:rowOff>
    </xdr:from>
    <xdr:ext cx="762000" cy="259045"/>
    <xdr:sp macro="" textlink="">
      <xdr:nvSpPr>
        <xdr:cNvPr id="328" name="テキスト ボックス 327">
          <a:extLst>
            <a:ext uri="{FF2B5EF4-FFF2-40B4-BE49-F238E27FC236}">
              <a16:creationId xmlns:a16="http://schemas.microsoft.com/office/drawing/2014/main" id="{CEB6FC78-C7BB-41A2-BC05-8FF484C00486}"/>
            </a:ext>
          </a:extLst>
        </xdr:cNvPr>
        <xdr:cNvSpPr txBox="1"/>
      </xdr:nvSpPr>
      <xdr:spPr>
        <a:xfrm>
          <a:off x="13131800" y="10060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AA3F1D0B-244E-4A45-A065-F5DC7B1B3C2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A5E7AFAF-791D-4C98-8C6E-EB04FC4F88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FA0B725A-C2A0-44F3-8C10-BFBEB683ACA5}"/>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2D43CD31-72B0-49E9-AC73-B1E1ED384338}"/>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2C40150C-39DD-4490-91E5-5FD9BA15F79D}"/>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163258</xdr:rowOff>
    </xdr:from>
    <xdr:to>
      <xdr:col>81</xdr:col>
      <xdr:colOff>95250</xdr:colOff>
      <xdr:row>67</xdr:row>
      <xdr:rowOff>93408</xdr:rowOff>
    </xdr:to>
    <xdr:sp macro="" textlink="">
      <xdr:nvSpPr>
        <xdr:cNvPr id="334" name="楕円 333">
          <a:extLst>
            <a:ext uri="{FF2B5EF4-FFF2-40B4-BE49-F238E27FC236}">
              <a16:creationId xmlns:a16="http://schemas.microsoft.com/office/drawing/2014/main" id="{FAE63EED-A78E-40AF-96CB-62B4B4E60894}"/>
            </a:ext>
          </a:extLst>
        </xdr:cNvPr>
        <xdr:cNvSpPr/>
      </xdr:nvSpPr>
      <xdr:spPr>
        <a:xfrm>
          <a:off x="16967200" y="1147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59135</xdr:rowOff>
    </xdr:from>
    <xdr:ext cx="762000" cy="259045"/>
    <xdr:sp macro="" textlink="">
      <xdr:nvSpPr>
        <xdr:cNvPr id="335" name="定員管理の状況該当値テキスト">
          <a:extLst>
            <a:ext uri="{FF2B5EF4-FFF2-40B4-BE49-F238E27FC236}">
              <a16:creationId xmlns:a16="http://schemas.microsoft.com/office/drawing/2014/main" id="{FF43DBF8-A846-499E-BF5A-9DBD06E58A1B}"/>
            </a:ext>
          </a:extLst>
        </xdr:cNvPr>
        <xdr:cNvSpPr txBox="1"/>
      </xdr:nvSpPr>
      <xdr:spPr>
        <a:xfrm>
          <a:off x="17106900" y="11374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75184</xdr:rowOff>
    </xdr:from>
    <xdr:to>
      <xdr:col>77</xdr:col>
      <xdr:colOff>95250</xdr:colOff>
      <xdr:row>67</xdr:row>
      <xdr:rowOff>5334</xdr:rowOff>
    </xdr:to>
    <xdr:sp macro="" textlink="">
      <xdr:nvSpPr>
        <xdr:cNvPr id="336" name="楕円 335">
          <a:extLst>
            <a:ext uri="{FF2B5EF4-FFF2-40B4-BE49-F238E27FC236}">
              <a16:creationId xmlns:a16="http://schemas.microsoft.com/office/drawing/2014/main" id="{AF6149A3-91B3-4655-9273-16AEAF72C061}"/>
            </a:ext>
          </a:extLst>
        </xdr:cNvPr>
        <xdr:cNvSpPr/>
      </xdr:nvSpPr>
      <xdr:spPr>
        <a:xfrm>
          <a:off x="16129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161561</xdr:rowOff>
    </xdr:from>
    <xdr:ext cx="736600" cy="259045"/>
    <xdr:sp macro="" textlink="">
      <xdr:nvSpPr>
        <xdr:cNvPr id="337" name="テキスト ボックス 336">
          <a:extLst>
            <a:ext uri="{FF2B5EF4-FFF2-40B4-BE49-F238E27FC236}">
              <a16:creationId xmlns:a16="http://schemas.microsoft.com/office/drawing/2014/main" id="{3673524D-7E33-4056-977E-5CB4677A1027}"/>
            </a:ext>
          </a:extLst>
        </xdr:cNvPr>
        <xdr:cNvSpPr txBox="1"/>
      </xdr:nvSpPr>
      <xdr:spPr>
        <a:xfrm>
          <a:off x="15798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28131</xdr:rowOff>
    </xdr:from>
    <xdr:to>
      <xdr:col>73</xdr:col>
      <xdr:colOff>44450</xdr:colOff>
      <xdr:row>66</xdr:row>
      <xdr:rowOff>129731</xdr:rowOff>
    </xdr:to>
    <xdr:sp macro="" textlink="">
      <xdr:nvSpPr>
        <xdr:cNvPr id="338" name="楕円 337">
          <a:extLst>
            <a:ext uri="{FF2B5EF4-FFF2-40B4-BE49-F238E27FC236}">
              <a16:creationId xmlns:a16="http://schemas.microsoft.com/office/drawing/2014/main" id="{386D47CF-A90D-4950-9185-FEE6FC481016}"/>
            </a:ext>
          </a:extLst>
        </xdr:cNvPr>
        <xdr:cNvSpPr/>
      </xdr:nvSpPr>
      <xdr:spPr>
        <a:xfrm>
          <a:off x="15240000" y="1134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114508</xdr:rowOff>
    </xdr:from>
    <xdr:ext cx="762000" cy="259045"/>
    <xdr:sp macro="" textlink="">
      <xdr:nvSpPr>
        <xdr:cNvPr id="339" name="テキスト ボックス 338">
          <a:extLst>
            <a:ext uri="{FF2B5EF4-FFF2-40B4-BE49-F238E27FC236}">
              <a16:creationId xmlns:a16="http://schemas.microsoft.com/office/drawing/2014/main" id="{D6BE9943-B106-4ED3-9080-498509BCB81E}"/>
            </a:ext>
          </a:extLst>
        </xdr:cNvPr>
        <xdr:cNvSpPr txBox="1"/>
      </xdr:nvSpPr>
      <xdr:spPr>
        <a:xfrm>
          <a:off x="14909800" y="11430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134430</xdr:rowOff>
    </xdr:from>
    <xdr:to>
      <xdr:col>68</xdr:col>
      <xdr:colOff>203200</xdr:colOff>
      <xdr:row>66</xdr:row>
      <xdr:rowOff>64580</xdr:rowOff>
    </xdr:to>
    <xdr:sp macro="" textlink="">
      <xdr:nvSpPr>
        <xdr:cNvPr id="340" name="楕円 339">
          <a:extLst>
            <a:ext uri="{FF2B5EF4-FFF2-40B4-BE49-F238E27FC236}">
              <a16:creationId xmlns:a16="http://schemas.microsoft.com/office/drawing/2014/main" id="{8036463D-1EB7-4EDC-A0B8-5AAB7273C18E}"/>
            </a:ext>
          </a:extLst>
        </xdr:cNvPr>
        <xdr:cNvSpPr/>
      </xdr:nvSpPr>
      <xdr:spPr>
        <a:xfrm>
          <a:off x="14351000" y="112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49357</xdr:rowOff>
    </xdr:from>
    <xdr:ext cx="762000" cy="259045"/>
    <xdr:sp macro="" textlink="">
      <xdr:nvSpPr>
        <xdr:cNvPr id="341" name="テキスト ボックス 340">
          <a:extLst>
            <a:ext uri="{FF2B5EF4-FFF2-40B4-BE49-F238E27FC236}">
              <a16:creationId xmlns:a16="http://schemas.microsoft.com/office/drawing/2014/main" id="{7E5959D9-BEEA-4641-9E21-D41262B82EA1}"/>
            </a:ext>
          </a:extLst>
        </xdr:cNvPr>
        <xdr:cNvSpPr txBox="1"/>
      </xdr:nvSpPr>
      <xdr:spPr>
        <a:xfrm>
          <a:off x="14020800" y="1136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106680</xdr:rowOff>
    </xdr:from>
    <xdr:to>
      <xdr:col>64</xdr:col>
      <xdr:colOff>152400</xdr:colOff>
      <xdr:row>66</xdr:row>
      <xdr:rowOff>36830</xdr:rowOff>
    </xdr:to>
    <xdr:sp macro="" textlink="">
      <xdr:nvSpPr>
        <xdr:cNvPr id="342" name="楕円 341">
          <a:extLst>
            <a:ext uri="{FF2B5EF4-FFF2-40B4-BE49-F238E27FC236}">
              <a16:creationId xmlns:a16="http://schemas.microsoft.com/office/drawing/2014/main" id="{8417DDBA-AD43-40A3-8E41-49C0D4517E58}"/>
            </a:ext>
          </a:extLst>
        </xdr:cNvPr>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21607</xdr:rowOff>
    </xdr:from>
    <xdr:ext cx="762000" cy="259045"/>
    <xdr:sp macro="" textlink="">
      <xdr:nvSpPr>
        <xdr:cNvPr id="343" name="テキスト ボックス 342">
          <a:extLst>
            <a:ext uri="{FF2B5EF4-FFF2-40B4-BE49-F238E27FC236}">
              <a16:creationId xmlns:a16="http://schemas.microsoft.com/office/drawing/2014/main" id="{7F173A53-1EFD-4E8C-93D8-E8DEB9726F12}"/>
            </a:ext>
          </a:extLst>
        </xdr:cNvPr>
        <xdr:cNvSpPr txBox="1"/>
      </xdr:nvSpPr>
      <xdr:spPr>
        <a:xfrm>
          <a:off x="13131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8205930E-E261-4CE9-A952-655CEA3F678E}"/>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C2FBCE91-706D-41DE-BE9C-5A24618AE4E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6FB2EC06-4EEE-4B84-A0FB-B4B4DEB6DDAE}"/>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73B294A2-B176-43D8-8903-17DE6E943A16}"/>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C143A931-A473-41E0-A3F9-B9646C30FA6E}"/>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D236DB45-8B96-4FFA-906C-143D8C395FA4}"/>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485081D8-2BC5-44EA-B2D9-23E22D4844C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18D4097A-0FC5-47A3-B74C-CCCE6A88A259}"/>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9693FAEC-145C-4C1C-8709-1F5640308FB9}"/>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E38B3D62-D0BC-44CB-A8CA-9C6F25220D39}"/>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CBA614DA-F472-451D-B299-D3DD628A699D}"/>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E17B285E-EEC3-4931-B423-8101BFDF6D8D}"/>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DB9DC351-E047-42C3-BF69-66B4F1E5DE54}"/>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実質公債費比率は類似団体平均と同水準にあるが、より一層の財政健全化を図るため、新規事業・継続事業の見直しにより地方債発行収入が、地方債償還支出を超えることが無いよう地方債残高の減少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E6E6BA67-1E58-4A82-9107-7A9EB4614D8B}"/>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DF1A56E4-738F-4D09-A5B8-2091E599926D}"/>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1B647C07-1FEB-4BF8-B9B4-16F6E152A091}"/>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a:extLst>
            <a:ext uri="{FF2B5EF4-FFF2-40B4-BE49-F238E27FC236}">
              <a16:creationId xmlns:a16="http://schemas.microsoft.com/office/drawing/2014/main" id="{C56B55DA-893B-4933-A1D0-070CA4BF4944}"/>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a:extLst>
            <a:ext uri="{FF2B5EF4-FFF2-40B4-BE49-F238E27FC236}">
              <a16:creationId xmlns:a16="http://schemas.microsoft.com/office/drawing/2014/main" id="{686503A6-5E73-494B-A5B4-6B71D0736A78}"/>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a:extLst>
            <a:ext uri="{FF2B5EF4-FFF2-40B4-BE49-F238E27FC236}">
              <a16:creationId xmlns:a16="http://schemas.microsoft.com/office/drawing/2014/main" id="{BEEF8179-E3AE-4931-AE45-EA15585E8239}"/>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a:extLst>
            <a:ext uri="{FF2B5EF4-FFF2-40B4-BE49-F238E27FC236}">
              <a16:creationId xmlns:a16="http://schemas.microsoft.com/office/drawing/2014/main" id="{E68E8C16-B4A1-43F1-B88F-66D09206570B}"/>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a:extLst>
            <a:ext uri="{FF2B5EF4-FFF2-40B4-BE49-F238E27FC236}">
              <a16:creationId xmlns:a16="http://schemas.microsoft.com/office/drawing/2014/main" id="{939309F3-BCD1-4A52-9271-4516D09F266F}"/>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a:extLst>
            <a:ext uri="{FF2B5EF4-FFF2-40B4-BE49-F238E27FC236}">
              <a16:creationId xmlns:a16="http://schemas.microsoft.com/office/drawing/2014/main" id="{D9B7E604-C0F1-43F6-9D67-B25DB5B9F7AA}"/>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a:extLst>
            <a:ext uri="{FF2B5EF4-FFF2-40B4-BE49-F238E27FC236}">
              <a16:creationId xmlns:a16="http://schemas.microsoft.com/office/drawing/2014/main" id="{EA4584B0-60F2-4558-ABAA-5319DB586EB1}"/>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a:extLst>
            <a:ext uri="{FF2B5EF4-FFF2-40B4-BE49-F238E27FC236}">
              <a16:creationId xmlns:a16="http://schemas.microsoft.com/office/drawing/2014/main" id="{D7D0A8DD-20EC-4738-906D-E09554C3A7C1}"/>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a:extLst>
            <a:ext uri="{FF2B5EF4-FFF2-40B4-BE49-F238E27FC236}">
              <a16:creationId xmlns:a16="http://schemas.microsoft.com/office/drawing/2014/main" id="{EDF5D2DC-58D9-4FB4-BFBF-22A89D4A0CEA}"/>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9" name="テキスト ボックス 368">
          <a:extLst>
            <a:ext uri="{FF2B5EF4-FFF2-40B4-BE49-F238E27FC236}">
              <a16:creationId xmlns:a16="http://schemas.microsoft.com/office/drawing/2014/main" id="{F4FC123E-73C8-4EB2-84CC-5CD9777E116F}"/>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96D38B5A-DCDF-47D3-A5AA-506DA741547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CD54340A-4BE1-481C-A9B4-570441DC337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8467</xdr:rowOff>
    </xdr:from>
    <xdr:to>
      <xdr:col>81</xdr:col>
      <xdr:colOff>44450</xdr:colOff>
      <xdr:row>43</xdr:row>
      <xdr:rowOff>127423</xdr:rowOff>
    </xdr:to>
    <xdr:cxnSp macro="">
      <xdr:nvCxnSpPr>
        <xdr:cNvPr id="372" name="直線コネクタ 371">
          <a:extLst>
            <a:ext uri="{FF2B5EF4-FFF2-40B4-BE49-F238E27FC236}">
              <a16:creationId xmlns:a16="http://schemas.microsoft.com/office/drawing/2014/main" id="{771F5B49-B8AF-4AAE-BB26-DEE3B0DB9B36}"/>
            </a:ext>
          </a:extLst>
        </xdr:cNvPr>
        <xdr:cNvCxnSpPr/>
      </xdr:nvCxnSpPr>
      <xdr:spPr>
        <a:xfrm flipV="1">
          <a:off x="17018000" y="618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99500</xdr:rowOff>
    </xdr:from>
    <xdr:ext cx="762000" cy="259045"/>
    <xdr:sp macro="" textlink="">
      <xdr:nvSpPr>
        <xdr:cNvPr id="373" name="公債費負担の状況最小値テキスト">
          <a:extLst>
            <a:ext uri="{FF2B5EF4-FFF2-40B4-BE49-F238E27FC236}">
              <a16:creationId xmlns:a16="http://schemas.microsoft.com/office/drawing/2014/main" id="{7E4C1704-276F-47BD-ADE8-D6FCD03411B1}"/>
            </a:ext>
          </a:extLst>
        </xdr:cNvPr>
        <xdr:cNvSpPr txBox="1"/>
      </xdr:nvSpPr>
      <xdr:spPr>
        <a:xfrm>
          <a:off x="17106900" y="747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127423</xdr:rowOff>
    </xdr:from>
    <xdr:to>
      <xdr:col>81</xdr:col>
      <xdr:colOff>133350</xdr:colOff>
      <xdr:row>43</xdr:row>
      <xdr:rowOff>127423</xdr:rowOff>
    </xdr:to>
    <xdr:cxnSp macro="">
      <xdr:nvCxnSpPr>
        <xdr:cNvPr id="374" name="直線コネクタ 373">
          <a:extLst>
            <a:ext uri="{FF2B5EF4-FFF2-40B4-BE49-F238E27FC236}">
              <a16:creationId xmlns:a16="http://schemas.microsoft.com/office/drawing/2014/main" id="{CD91F987-52A5-477C-BD17-08345B274691}"/>
            </a:ext>
          </a:extLst>
        </xdr:cNvPr>
        <xdr:cNvCxnSpPr/>
      </xdr:nvCxnSpPr>
      <xdr:spPr>
        <a:xfrm>
          <a:off x="16929100" y="749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94844</xdr:rowOff>
    </xdr:from>
    <xdr:ext cx="762000" cy="259045"/>
    <xdr:sp macro="" textlink="">
      <xdr:nvSpPr>
        <xdr:cNvPr id="375" name="公債費負担の状況最大値テキスト">
          <a:extLst>
            <a:ext uri="{FF2B5EF4-FFF2-40B4-BE49-F238E27FC236}">
              <a16:creationId xmlns:a16="http://schemas.microsoft.com/office/drawing/2014/main" id="{4F7848A2-F539-474A-9550-78CE630469B8}"/>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8467</xdr:rowOff>
    </xdr:from>
    <xdr:to>
      <xdr:col>81</xdr:col>
      <xdr:colOff>133350</xdr:colOff>
      <xdr:row>36</xdr:row>
      <xdr:rowOff>8467</xdr:rowOff>
    </xdr:to>
    <xdr:cxnSp macro="">
      <xdr:nvCxnSpPr>
        <xdr:cNvPr id="376" name="直線コネクタ 375">
          <a:extLst>
            <a:ext uri="{FF2B5EF4-FFF2-40B4-BE49-F238E27FC236}">
              <a16:creationId xmlns:a16="http://schemas.microsoft.com/office/drawing/2014/main" id="{CE95D98C-ED50-4B26-8152-D06EB9581255}"/>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46567</xdr:rowOff>
    </xdr:to>
    <xdr:cxnSp macro="">
      <xdr:nvCxnSpPr>
        <xdr:cNvPr id="377" name="直線コネクタ 376">
          <a:extLst>
            <a:ext uri="{FF2B5EF4-FFF2-40B4-BE49-F238E27FC236}">
              <a16:creationId xmlns:a16="http://schemas.microsoft.com/office/drawing/2014/main" id="{84729DEE-34BF-450F-AC8F-955F81D1D0EB}"/>
            </a:ext>
          </a:extLst>
        </xdr:cNvPr>
        <xdr:cNvCxnSpPr/>
      </xdr:nvCxnSpPr>
      <xdr:spPr>
        <a:xfrm>
          <a:off x="16179800" y="689652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147337</xdr:rowOff>
    </xdr:from>
    <xdr:ext cx="762000" cy="259045"/>
    <xdr:sp macro="" textlink="">
      <xdr:nvSpPr>
        <xdr:cNvPr id="378" name="公債費負担の状況平均値テキスト">
          <a:extLst>
            <a:ext uri="{FF2B5EF4-FFF2-40B4-BE49-F238E27FC236}">
              <a16:creationId xmlns:a16="http://schemas.microsoft.com/office/drawing/2014/main" id="{E79514DA-33AC-47A7-9074-169D71B87608}"/>
            </a:ext>
          </a:extLst>
        </xdr:cNvPr>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79" name="フローチャート: 判断 378">
          <a:extLst>
            <a:ext uri="{FF2B5EF4-FFF2-40B4-BE49-F238E27FC236}">
              <a16:creationId xmlns:a16="http://schemas.microsoft.com/office/drawing/2014/main" id="{4AB7C43D-FE35-4C62-B7A5-261E9C479CCD}"/>
            </a:ext>
          </a:extLst>
        </xdr:cNvPr>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38523</xdr:rowOff>
    </xdr:to>
    <xdr:cxnSp macro="">
      <xdr:nvCxnSpPr>
        <xdr:cNvPr id="380" name="直線コネクタ 379">
          <a:extLst>
            <a:ext uri="{FF2B5EF4-FFF2-40B4-BE49-F238E27FC236}">
              <a16:creationId xmlns:a16="http://schemas.microsoft.com/office/drawing/2014/main" id="{DCEBDDFE-A54D-4A57-AC31-507480BC5788}"/>
            </a:ext>
          </a:extLst>
        </xdr:cNvPr>
        <xdr:cNvCxnSpPr/>
      </xdr:nvCxnSpPr>
      <xdr:spPr>
        <a:xfrm>
          <a:off x="15290800" y="68643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159173</xdr:rowOff>
    </xdr:from>
    <xdr:to>
      <xdr:col>77</xdr:col>
      <xdr:colOff>95250</xdr:colOff>
      <xdr:row>40</xdr:row>
      <xdr:rowOff>89323</xdr:rowOff>
    </xdr:to>
    <xdr:sp macro="" textlink="">
      <xdr:nvSpPr>
        <xdr:cNvPr id="381" name="フローチャート: 判断 380">
          <a:extLst>
            <a:ext uri="{FF2B5EF4-FFF2-40B4-BE49-F238E27FC236}">
              <a16:creationId xmlns:a16="http://schemas.microsoft.com/office/drawing/2014/main" id="{E9732CCC-7567-4452-8F5A-DF7B3B17B0BD}"/>
            </a:ext>
          </a:extLst>
        </xdr:cNvPr>
        <xdr:cNvSpPr/>
      </xdr:nvSpPr>
      <xdr:spPr>
        <a:xfrm>
          <a:off x="16129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382" name="テキスト ボックス 381">
          <a:extLst>
            <a:ext uri="{FF2B5EF4-FFF2-40B4-BE49-F238E27FC236}">
              <a16:creationId xmlns:a16="http://schemas.microsoft.com/office/drawing/2014/main" id="{411E3D57-F12A-485B-9896-DCFA4A86B44D}"/>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113454</xdr:rowOff>
    </xdr:from>
    <xdr:to>
      <xdr:col>72</xdr:col>
      <xdr:colOff>203200</xdr:colOff>
      <xdr:row>40</xdr:row>
      <xdr:rowOff>6350</xdr:rowOff>
    </xdr:to>
    <xdr:cxnSp macro="">
      <xdr:nvCxnSpPr>
        <xdr:cNvPr id="383" name="直線コネクタ 382">
          <a:extLst>
            <a:ext uri="{FF2B5EF4-FFF2-40B4-BE49-F238E27FC236}">
              <a16:creationId xmlns:a16="http://schemas.microsoft.com/office/drawing/2014/main" id="{3FF9D02E-B6F1-42FA-9B00-BB536B3F8DA5}"/>
            </a:ext>
          </a:extLst>
        </xdr:cNvPr>
        <xdr:cNvCxnSpPr/>
      </xdr:nvCxnSpPr>
      <xdr:spPr>
        <a:xfrm>
          <a:off x="14401800" y="680000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4" name="フローチャート: 判断 383">
          <a:extLst>
            <a:ext uri="{FF2B5EF4-FFF2-40B4-BE49-F238E27FC236}">
              <a16:creationId xmlns:a16="http://schemas.microsoft.com/office/drawing/2014/main" id="{303C2E82-3AD8-4DDB-8B69-E8B6512573A1}"/>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85" name="テキスト ボックス 384">
          <a:extLst>
            <a:ext uri="{FF2B5EF4-FFF2-40B4-BE49-F238E27FC236}">
              <a16:creationId xmlns:a16="http://schemas.microsoft.com/office/drawing/2014/main" id="{955A4BC3-832B-4D78-A093-225D619F782D}"/>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73237</xdr:rowOff>
    </xdr:from>
    <xdr:to>
      <xdr:col>68</xdr:col>
      <xdr:colOff>152400</xdr:colOff>
      <xdr:row>39</xdr:row>
      <xdr:rowOff>113454</xdr:rowOff>
    </xdr:to>
    <xdr:cxnSp macro="">
      <xdr:nvCxnSpPr>
        <xdr:cNvPr id="386" name="直線コネクタ 385">
          <a:extLst>
            <a:ext uri="{FF2B5EF4-FFF2-40B4-BE49-F238E27FC236}">
              <a16:creationId xmlns:a16="http://schemas.microsoft.com/office/drawing/2014/main" id="{BEDAA095-CCDC-4B63-A4A8-93D8A660F171}"/>
            </a:ext>
          </a:extLst>
        </xdr:cNvPr>
        <xdr:cNvCxnSpPr/>
      </xdr:nvCxnSpPr>
      <xdr:spPr>
        <a:xfrm>
          <a:off x="13512800" y="67597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62654</xdr:rowOff>
    </xdr:from>
    <xdr:to>
      <xdr:col>68</xdr:col>
      <xdr:colOff>203200</xdr:colOff>
      <xdr:row>39</xdr:row>
      <xdr:rowOff>164254</xdr:rowOff>
    </xdr:to>
    <xdr:sp macro="" textlink="">
      <xdr:nvSpPr>
        <xdr:cNvPr id="387" name="フローチャート: 判断 386">
          <a:extLst>
            <a:ext uri="{FF2B5EF4-FFF2-40B4-BE49-F238E27FC236}">
              <a16:creationId xmlns:a16="http://schemas.microsoft.com/office/drawing/2014/main" id="{D732FEC7-4B26-4404-B976-E6A7F8698C55}"/>
            </a:ext>
          </a:extLst>
        </xdr:cNvPr>
        <xdr:cNvSpPr/>
      </xdr:nvSpPr>
      <xdr:spPr>
        <a:xfrm>
          <a:off x="14351000" y="674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2981</xdr:rowOff>
    </xdr:from>
    <xdr:ext cx="762000" cy="259045"/>
    <xdr:sp macro="" textlink="">
      <xdr:nvSpPr>
        <xdr:cNvPr id="388" name="テキスト ボックス 387">
          <a:extLst>
            <a:ext uri="{FF2B5EF4-FFF2-40B4-BE49-F238E27FC236}">
              <a16:creationId xmlns:a16="http://schemas.microsoft.com/office/drawing/2014/main" id="{9D7144F7-8949-42C7-9FA1-00DBBD01B533}"/>
            </a:ext>
          </a:extLst>
        </xdr:cNvPr>
        <xdr:cNvSpPr txBox="1"/>
      </xdr:nvSpPr>
      <xdr:spPr>
        <a:xfrm>
          <a:off x="14020800" y="651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389" name="フローチャート: 判断 388">
          <a:extLst>
            <a:ext uri="{FF2B5EF4-FFF2-40B4-BE49-F238E27FC236}">
              <a16:creationId xmlns:a16="http://schemas.microsoft.com/office/drawing/2014/main" id="{E2F0C6A2-8CAD-41CD-BDEC-8C236FCF84E0}"/>
            </a:ext>
          </a:extLst>
        </xdr:cNvPr>
        <xdr:cNvSpPr/>
      </xdr:nvSpPr>
      <xdr:spPr>
        <a:xfrm>
          <a:off x="13462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134214</xdr:rowOff>
    </xdr:from>
    <xdr:ext cx="762000" cy="259045"/>
    <xdr:sp macro="" textlink="">
      <xdr:nvSpPr>
        <xdr:cNvPr id="390" name="テキスト ボックス 389">
          <a:extLst>
            <a:ext uri="{FF2B5EF4-FFF2-40B4-BE49-F238E27FC236}">
              <a16:creationId xmlns:a16="http://schemas.microsoft.com/office/drawing/2014/main" id="{EE4932D2-63EC-4F5E-8CEB-3C731E0B1C09}"/>
            </a:ext>
          </a:extLst>
        </xdr:cNvPr>
        <xdr:cNvSpPr txBox="1"/>
      </xdr:nvSpPr>
      <xdr:spPr>
        <a:xfrm>
          <a:off x="13131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44C972C3-3CEF-480F-AD18-674B38B5B3AA}"/>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404D1DAB-8AE2-4058-8270-5E4FB7A5857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37CB271C-33A4-47D3-8776-7D6502B1CAD4}"/>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90C78667-4476-4EA9-B85C-E4B0152D170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FBC47897-C31B-477B-9501-37FF0B3C17CF}"/>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167217</xdr:rowOff>
    </xdr:from>
    <xdr:to>
      <xdr:col>81</xdr:col>
      <xdr:colOff>95250</xdr:colOff>
      <xdr:row>40</xdr:row>
      <xdr:rowOff>97367</xdr:rowOff>
    </xdr:to>
    <xdr:sp macro="" textlink="">
      <xdr:nvSpPr>
        <xdr:cNvPr id="396" name="楕円 395">
          <a:extLst>
            <a:ext uri="{FF2B5EF4-FFF2-40B4-BE49-F238E27FC236}">
              <a16:creationId xmlns:a16="http://schemas.microsoft.com/office/drawing/2014/main" id="{B379C4BE-FB86-4207-A782-262C75C61B11}"/>
            </a:ext>
          </a:extLst>
        </xdr:cNvPr>
        <xdr:cNvSpPr/>
      </xdr:nvSpPr>
      <xdr:spPr>
        <a:xfrm>
          <a:off x="16967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12294</xdr:rowOff>
    </xdr:from>
    <xdr:ext cx="762000" cy="259045"/>
    <xdr:sp macro="" textlink="">
      <xdr:nvSpPr>
        <xdr:cNvPr id="397" name="公債費負担の状況該当値テキスト">
          <a:extLst>
            <a:ext uri="{FF2B5EF4-FFF2-40B4-BE49-F238E27FC236}">
              <a16:creationId xmlns:a16="http://schemas.microsoft.com/office/drawing/2014/main" id="{131BFEC3-45E7-4B87-8897-ED08CB1952D1}"/>
            </a:ext>
          </a:extLst>
        </xdr:cNvPr>
        <xdr:cNvSpPr txBox="1"/>
      </xdr:nvSpPr>
      <xdr:spPr>
        <a:xfrm>
          <a:off x="17106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8" name="楕円 397">
          <a:extLst>
            <a:ext uri="{FF2B5EF4-FFF2-40B4-BE49-F238E27FC236}">
              <a16:creationId xmlns:a16="http://schemas.microsoft.com/office/drawing/2014/main" id="{7EAC2783-461A-4274-800B-565CF9EA3427}"/>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74100</xdr:rowOff>
    </xdr:from>
    <xdr:ext cx="736600" cy="259045"/>
    <xdr:sp macro="" textlink="">
      <xdr:nvSpPr>
        <xdr:cNvPr id="399" name="テキスト ボックス 398">
          <a:extLst>
            <a:ext uri="{FF2B5EF4-FFF2-40B4-BE49-F238E27FC236}">
              <a16:creationId xmlns:a16="http://schemas.microsoft.com/office/drawing/2014/main" id="{DFC25721-0572-4992-86D1-01A978921702}"/>
            </a:ext>
          </a:extLst>
        </xdr:cNvPr>
        <xdr:cNvSpPr txBox="1"/>
      </xdr:nvSpPr>
      <xdr:spPr>
        <a:xfrm>
          <a:off x="15798800" y="693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127000</xdr:rowOff>
    </xdr:from>
    <xdr:to>
      <xdr:col>73</xdr:col>
      <xdr:colOff>44450</xdr:colOff>
      <xdr:row>40</xdr:row>
      <xdr:rowOff>57150</xdr:rowOff>
    </xdr:to>
    <xdr:sp macro="" textlink="">
      <xdr:nvSpPr>
        <xdr:cNvPr id="400" name="楕円 399">
          <a:extLst>
            <a:ext uri="{FF2B5EF4-FFF2-40B4-BE49-F238E27FC236}">
              <a16:creationId xmlns:a16="http://schemas.microsoft.com/office/drawing/2014/main" id="{21D4BBC0-636D-44C9-B13C-42319B8389CD}"/>
            </a:ext>
          </a:extLst>
        </xdr:cNvPr>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401" name="テキスト ボックス 400">
          <a:extLst>
            <a:ext uri="{FF2B5EF4-FFF2-40B4-BE49-F238E27FC236}">
              <a16:creationId xmlns:a16="http://schemas.microsoft.com/office/drawing/2014/main" id="{BF1CAD0B-157A-4E2B-9DF9-EB31240F44C5}"/>
            </a:ext>
          </a:extLst>
        </xdr:cNvPr>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62654</xdr:rowOff>
    </xdr:from>
    <xdr:to>
      <xdr:col>68</xdr:col>
      <xdr:colOff>203200</xdr:colOff>
      <xdr:row>39</xdr:row>
      <xdr:rowOff>164254</xdr:rowOff>
    </xdr:to>
    <xdr:sp macro="" textlink="">
      <xdr:nvSpPr>
        <xdr:cNvPr id="402" name="楕円 401">
          <a:extLst>
            <a:ext uri="{FF2B5EF4-FFF2-40B4-BE49-F238E27FC236}">
              <a16:creationId xmlns:a16="http://schemas.microsoft.com/office/drawing/2014/main" id="{28E437EA-1429-4265-95B5-55F69F405DB6}"/>
            </a:ext>
          </a:extLst>
        </xdr:cNvPr>
        <xdr:cNvSpPr/>
      </xdr:nvSpPr>
      <xdr:spPr>
        <a:xfrm>
          <a:off x="143510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149031</xdr:rowOff>
    </xdr:from>
    <xdr:ext cx="762000" cy="259045"/>
    <xdr:sp macro="" textlink="">
      <xdr:nvSpPr>
        <xdr:cNvPr id="403" name="テキスト ボックス 402">
          <a:extLst>
            <a:ext uri="{FF2B5EF4-FFF2-40B4-BE49-F238E27FC236}">
              <a16:creationId xmlns:a16="http://schemas.microsoft.com/office/drawing/2014/main" id="{8B806642-037A-43BB-AA95-CA99B690ECA8}"/>
            </a:ext>
          </a:extLst>
        </xdr:cNvPr>
        <xdr:cNvSpPr txBox="1"/>
      </xdr:nvSpPr>
      <xdr:spPr>
        <a:xfrm>
          <a:off x="14020800" y="68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22437</xdr:rowOff>
    </xdr:from>
    <xdr:to>
      <xdr:col>64</xdr:col>
      <xdr:colOff>152400</xdr:colOff>
      <xdr:row>39</xdr:row>
      <xdr:rowOff>124037</xdr:rowOff>
    </xdr:to>
    <xdr:sp macro="" textlink="">
      <xdr:nvSpPr>
        <xdr:cNvPr id="404" name="楕円 403">
          <a:extLst>
            <a:ext uri="{FF2B5EF4-FFF2-40B4-BE49-F238E27FC236}">
              <a16:creationId xmlns:a16="http://schemas.microsoft.com/office/drawing/2014/main" id="{89E9D3FA-CE9A-4810-B4EF-ED2A3FB8B299}"/>
            </a:ext>
          </a:extLst>
        </xdr:cNvPr>
        <xdr:cNvSpPr/>
      </xdr:nvSpPr>
      <xdr:spPr>
        <a:xfrm>
          <a:off x="13462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108814</xdr:rowOff>
    </xdr:from>
    <xdr:ext cx="762000" cy="259045"/>
    <xdr:sp macro="" textlink="">
      <xdr:nvSpPr>
        <xdr:cNvPr id="405" name="テキスト ボックス 404">
          <a:extLst>
            <a:ext uri="{FF2B5EF4-FFF2-40B4-BE49-F238E27FC236}">
              <a16:creationId xmlns:a16="http://schemas.microsoft.com/office/drawing/2014/main" id="{6B7E331C-7A54-419F-868F-4CDB44C27F0B}"/>
            </a:ext>
          </a:extLst>
        </xdr:cNvPr>
        <xdr:cNvSpPr txBox="1"/>
      </xdr:nvSpPr>
      <xdr:spPr>
        <a:xfrm>
          <a:off x="13131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D9AFEFCA-49CA-40AA-BE5D-C20B1B3D306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D0E483E2-1F55-4B0A-A26C-7BC4D493A8CB}"/>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7847CF63-6FC2-4112-80D7-B9AC819FE035}"/>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E2409C60-6B5A-43DD-8567-0FCEA87EE10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DA8EAB44-CDA8-421E-B16E-DBA0A7292B54}"/>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642FDF0B-B091-4B99-8459-C81C835D1B3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D26F597C-7FCB-4B4C-8D69-CD9EB5154185}"/>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5A961C3F-4503-4734-98CA-5FC18AA1008B}"/>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C1748E8B-7783-4C22-B40E-006D9CBD9D02}"/>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A28A32A6-730F-429D-8070-39512FC3448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CB227FD7-C0E4-48A0-A3AC-41582792B1CD}"/>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7A07944C-B1A3-4B67-8280-74931F8391F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35B3E542-0A06-49B2-AFE1-97A3501C85E4}"/>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chemeClr val="dk1"/>
              </a:solidFill>
              <a:effectLst/>
              <a:latin typeface="+mn-lt"/>
              <a:ea typeface="+mn-ea"/>
              <a:cs typeface="+mn-cs"/>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A57F06D5-2444-45E3-B52B-D1F56E17924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80F76A48-DB72-4636-A1CC-FF73C3144C0A}"/>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FE496BBA-4AF7-42B3-8B2C-5CD07282F4F9}"/>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534F70C3-9764-4BFD-B371-2B0371B8AEF6}"/>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F0D12189-FC4E-4095-8860-09E3776AD42D}"/>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83EE4C10-9B8C-4BE1-9035-59DD888F13B4}"/>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A47698C2-DBC0-4EC6-94F9-836339361DD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732F0EE2-AE5D-4351-B0CC-F92A595F5491}"/>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F6EDAF6-7D47-4B7E-A20B-A36B90092F2B}"/>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8500BFB3-C217-4E7E-B002-06A8ADD38523}"/>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B644A6EB-3396-4DAA-9C9E-C4391D764A93}"/>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79B99E8D-3AE8-405C-BB92-7749FC6BD0D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914BA8B0-01CC-4386-BB37-DE48AF267BF9}"/>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E4F71A1F-75D0-4F31-BA71-4F7EAD18A792}"/>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551C932C-7D7D-4076-AFE0-AA7847A96297}"/>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DFA03CCE-BED0-42E1-A2C8-80A85006BE2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89DDB72F-BBB9-42FA-8E90-C5AE3B2F2C04}"/>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6" name="直線コネクタ 435">
          <a:extLst>
            <a:ext uri="{FF2B5EF4-FFF2-40B4-BE49-F238E27FC236}">
              <a16:creationId xmlns:a16="http://schemas.microsoft.com/office/drawing/2014/main" id="{4EDC3D2B-1DD8-4EE3-90ED-00D0510AF43B}"/>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7" name="将来負担の状況最小値テキスト">
          <a:extLst>
            <a:ext uri="{FF2B5EF4-FFF2-40B4-BE49-F238E27FC236}">
              <a16:creationId xmlns:a16="http://schemas.microsoft.com/office/drawing/2014/main" id="{CF597436-2F43-4531-BD77-C92184810F57}"/>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8" name="直線コネクタ 437">
          <a:extLst>
            <a:ext uri="{FF2B5EF4-FFF2-40B4-BE49-F238E27FC236}">
              <a16:creationId xmlns:a16="http://schemas.microsoft.com/office/drawing/2014/main" id="{3820C0A1-467D-4BF5-B0EB-9161907CF814}"/>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9" name="将来負担の状況最大値テキスト">
          <a:extLst>
            <a:ext uri="{FF2B5EF4-FFF2-40B4-BE49-F238E27FC236}">
              <a16:creationId xmlns:a16="http://schemas.microsoft.com/office/drawing/2014/main" id="{8205198C-EFD7-4C76-879D-4EC21F910219}"/>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DE8694BF-9F87-40A9-BFDF-ED1EBE4A8409}"/>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1" name="将来負担の状況平均値テキスト">
          <a:extLst>
            <a:ext uri="{FF2B5EF4-FFF2-40B4-BE49-F238E27FC236}">
              <a16:creationId xmlns:a16="http://schemas.microsoft.com/office/drawing/2014/main" id="{9A2BA702-9ECB-4AF4-909A-5D24F604B425}"/>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2" name="フローチャート: 判断 441">
          <a:extLst>
            <a:ext uri="{FF2B5EF4-FFF2-40B4-BE49-F238E27FC236}">
              <a16:creationId xmlns:a16="http://schemas.microsoft.com/office/drawing/2014/main" id="{7FAF37AF-1AB2-4707-A0DD-DFD7EAC4F931}"/>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3" name="フローチャート: 判断 442">
          <a:extLst>
            <a:ext uri="{FF2B5EF4-FFF2-40B4-BE49-F238E27FC236}">
              <a16:creationId xmlns:a16="http://schemas.microsoft.com/office/drawing/2014/main" id="{8800DBFC-7A34-4C20-B7B0-E83E4CDCC5B9}"/>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4" name="テキスト ボックス 443">
          <a:extLst>
            <a:ext uri="{FF2B5EF4-FFF2-40B4-BE49-F238E27FC236}">
              <a16:creationId xmlns:a16="http://schemas.microsoft.com/office/drawing/2014/main" id="{2D6343B7-200F-421E-9440-A795FF48E145}"/>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a:extLst>
            <a:ext uri="{FF2B5EF4-FFF2-40B4-BE49-F238E27FC236}">
              <a16:creationId xmlns:a16="http://schemas.microsoft.com/office/drawing/2014/main" id="{F5733BD1-7F37-4722-8FE0-1DC6134E2BA1}"/>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A0541742-1A0C-497F-80A0-93824ACB6CBB}"/>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7" name="フローチャート: 判断 446">
          <a:extLst>
            <a:ext uri="{FF2B5EF4-FFF2-40B4-BE49-F238E27FC236}">
              <a16:creationId xmlns:a16="http://schemas.microsoft.com/office/drawing/2014/main" id="{2D978B6A-AFE8-402E-880F-3C50AE30B153}"/>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6A1D0193-89F7-4BBC-9128-535BE91AC761}"/>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9" name="フローチャート: 判断 448">
          <a:extLst>
            <a:ext uri="{FF2B5EF4-FFF2-40B4-BE49-F238E27FC236}">
              <a16:creationId xmlns:a16="http://schemas.microsoft.com/office/drawing/2014/main" id="{E415FCB0-7308-40B3-8D8D-6951D9BD9EF6}"/>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842FB70A-C687-46D7-983F-6D845B04C4EE}"/>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F5A38A2A-F1F7-4E8A-85CB-1C982AC2578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4FE1D47D-0503-4484-820B-B74637042938}"/>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C0A0A8B9-3536-47F6-8A9B-B4A5C0DF8878}"/>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A423AFC-AA9D-45C0-98BA-2A42C822F8B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10F5FC14-3BAD-4172-B7D6-6400F5158306}"/>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人件費については、広大な行政区域を有するため、支所･出張所の配置が必要であることや、ごみ収集業務や消防・病院・</a:t>
          </a:r>
          <a:r>
            <a:rPr kumimoji="1" lang="en-US" altLang="ja-JP" sz="1100">
              <a:solidFill>
                <a:schemeClr val="dk1"/>
              </a:solidFill>
              <a:effectLst/>
              <a:latin typeface="+mn-lt"/>
              <a:ea typeface="+mn-ea"/>
              <a:cs typeface="+mn-cs"/>
            </a:rPr>
            <a:t>CATV</a:t>
          </a:r>
          <a:r>
            <a:rPr kumimoji="1" lang="ja-JP" altLang="ja-JP" sz="1100">
              <a:solidFill>
                <a:schemeClr val="dk1"/>
              </a:solidFill>
              <a:effectLst/>
              <a:latin typeface="+mn-lt"/>
              <a:ea typeface="+mn-ea"/>
              <a:cs typeface="+mn-cs"/>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r>
            <a:rPr kumimoji="1" lang="ja-JP" altLang="en-US" sz="1100">
              <a:solidFill>
                <a:schemeClr val="dk1"/>
              </a:solidFill>
              <a:effectLst/>
              <a:latin typeface="+mn-lt"/>
              <a:ea typeface="+mn-ea"/>
              <a:cs typeface="+mn-cs"/>
            </a:rPr>
            <a:t>。</a:t>
          </a:r>
          <a:endParaRPr lang="ja-JP" altLang="ja-JP" sz="11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107950</xdr:rowOff>
    </xdr:from>
    <xdr:to>
      <xdr:col>24</xdr:col>
      <xdr:colOff>25400</xdr:colOff>
      <xdr:row>41</xdr:row>
      <xdr:rowOff>161290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6580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133367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6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161290</xdr:rowOff>
    </xdr:from>
    <xdr:to>
      <xdr:col>24</xdr:col>
      <xdr:colOff>114300</xdr:colOff>
      <xdr:row>41</xdr:row>
      <xdr:rowOff>161290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107950</xdr:rowOff>
    </xdr:from>
    <xdr:to>
      <xdr:col>24</xdr:col>
      <xdr:colOff>114300</xdr:colOff>
      <xdr:row>33</xdr:row>
      <xdr:rowOff>107950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40</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794500"/>
          <a:ext cx="8382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85107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85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7945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54610</xdr:rowOff>
    </xdr:from>
    <xdr:to>
      <xdr:col>15</xdr:col>
      <xdr:colOff>98425</xdr:colOff>
      <xdr:row>39</xdr:row>
      <xdr:rowOff>168910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54610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1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7620</xdr:rowOff>
    </xdr:from>
    <xdr:to>
      <xdr:col>24</xdr:col>
      <xdr:colOff>76200</xdr:colOff>
      <xdr:row>40</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151147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57150</xdr:rowOff>
    </xdr:from>
    <xdr:to>
      <xdr:col>20</xdr:col>
      <xdr:colOff>38100</xdr:colOff>
      <xdr:row>39</xdr:row>
      <xdr:rowOff>158750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143527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3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118110</xdr:rowOff>
    </xdr:from>
    <xdr:to>
      <xdr:col>15</xdr:col>
      <xdr:colOff>149225</xdr:colOff>
      <xdr:row>40</xdr:row>
      <xdr:rowOff>48260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33037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9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xdr:rowOff>
    </xdr:from>
    <xdr:to>
      <xdr:col>11</xdr:col>
      <xdr:colOff>60325</xdr:colOff>
      <xdr:row>39</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90187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物件費については、類似団体平均と比較すると優位にあるが、各庁舎、施設の光熱水費を節約、指定管理や業務委託料の見直しを行うことにより更なる経常経費の削減に努める。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endParaRPr kumimoji="0" lang="ja-JP" altLang="ja-JP" sz="1200" b="0"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24130</xdr:rowOff>
    </xdr:from>
    <xdr:to>
      <xdr:col>82</xdr:col>
      <xdr:colOff>107950</xdr:colOff>
      <xdr:row>19</xdr:row>
      <xdr:rowOff>144145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52980"/>
          <a:ext cx="0" cy="1148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116222</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144145</xdr:rowOff>
    </xdr:from>
    <xdr:to>
      <xdr:col>82</xdr:col>
      <xdr:colOff>196850</xdr:colOff>
      <xdr:row>19</xdr:row>
      <xdr:rowOff>144145</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40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110507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24130</xdr:rowOff>
    </xdr:from>
    <xdr:to>
      <xdr:col>82</xdr:col>
      <xdr:colOff>196850</xdr:colOff>
      <xdr:row>13</xdr:row>
      <xdr:rowOff>24130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15</xdr:row>
      <xdr:rowOff>6985</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481580"/>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139717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540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81280</xdr:rowOff>
    </xdr:from>
    <xdr:to>
      <xdr:col>78</xdr:col>
      <xdr:colOff>69850</xdr:colOff>
      <xdr:row>14</xdr:row>
      <xdr:rowOff>167005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48158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116205</xdr:rowOff>
    </xdr:from>
    <xdr:to>
      <xdr:col>78</xdr:col>
      <xdr:colOff>120650</xdr:colOff>
      <xdr:row>15</xdr:row>
      <xdr:rowOff>46355</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5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31132</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602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167005</xdr:rowOff>
    </xdr:from>
    <xdr:to>
      <xdr:col>73</xdr:col>
      <xdr:colOff>180975</xdr:colOff>
      <xdr:row>15</xdr:row>
      <xdr:rowOff>69850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5673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139065</xdr:rowOff>
    </xdr:from>
    <xdr:to>
      <xdr:col>74</xdr:col>
      <xdr:colOff>31750</xdr:colOff>
      <xdr:row>15</xdr:row>
      <xdr:rowOff>69215</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539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53992</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625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52705</xdr:rowOff>
    </xdr:from>
    <xdr:to>
      <xdr:col>69</xdr:col>
      <xdr:colOff>92075</xdr:colOff>
      <xdr:row>15</xdr:row>
      <xdr:rowOff>69850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62445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70485</xdr:rowOff>
    </xdr:from>
    <xdr:to>
      <xdr:col>69</xdr:col>
      <xdr:colOff>142875</xdr:colOff>
      <xdr:row>16</xdr:row>
      <xdr:rowOff>635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156862</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70485</xdr:rowOff>
    </xdr:from>
    <xdr:to>
      <xdr:col>65</xdr:col>
      <xdr:colOff>53975</xdr:colOff>
      <xdr:row>16</xdr:row>
      <xdr:rowOff>635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64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156862</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72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127635</xdr:rowOff>
    </xdr:from>
    <xdr:to>
      <xdr:col>82</xdr:col>
      <xdr:colOff>158750</xdr:colOff>
      <xdr:row>15</xdr:row>
      <xdr:rowOff>57785</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52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144162</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37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30480</xdr:rowOff>
    </xdr:from>
    <xdr:to>
      <xdr:col>78</xdr:col>
      <xdr:colOff>120650</xdr:colOff>
      <xdr:row>14</xdr:row>
      <xdr:rowOff>132080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142257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19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116205</xdr:rowOff>
    </xdr:from>
    <xdr:to>
      <xdr:col>74</xdr:col>
      <xdr:colOff>31750</xdr:colOff>
      <xdr:row>15</xdr:row>
      <xdr:rowOff>46355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51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56532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28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19050</xdr:rowOff>
    </xdr:from>
    <xdr:to>
      <xdr:col>69</xdr:col>
      <xdr:colOff>142875</xdr:colOff>
      <xdr:row>15</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130827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xdr:rowOff>
    </xdr:from>
    <xdr:to>
      <xdr:col>65</xdr:col>
      <xdr:colOff>53975</xdr:colOff>
      <xdr:row>15</xdr:row>
      <xdr:rowOff>103505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57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113682</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34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扶助費については類似団体平均と比較すると優位にある。今後も町単独事業の見直し、対象事業を厳選することにより負担軽減に努める。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60</xdr:row>
      <xdr:rowOff>165100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043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88900</xdr:rowOff>
    </xdr:from>
    <xdr:to>
      <xdr:col>24</xdr:col>
      <xdr:colOff>25400</xdr:colOff>
      <xdr:row>52</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04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88900</xdr:rowOff>
    </xdr:from>
    <xdr:to>
      <xdr:col>19</xdr:col>
      <xdr:colOff>187325</xdr:colOff>
      <xdr:row>52</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04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133350</xdr:rowOff>
    </xdr:from>
    <xdr:to>
      <xdr:col>20</xdr:col>
      <xdr:colOff>38100</xdr:colOff>
      <xdr:row>55</xdr:row>
      <xdr:rowOff>63500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48277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47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127000</xdr:rowOff>
    </xdr:from>
    <xdr:to>
      <xdr:col>15</xdr:col>
      <xdr:colOff>98425</xdr:colOff>
      <xdr:row>52</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042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061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76200</xdr:rowOff>
    </xdr:from>
    <xdr:to>
      <xdr:col>24</xdr:col>
      <xdr:colOff>76200</xdr:colOff>
      <xdr:row>53</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38100</xdr:rowOff>
    </xdr:from>
    <xdr:to>
      <xdr:col>20</xdr:col>
      <xdr:colOff>38100</xdr:colOff>
      <xdr:row>52</xdr:row>
      <xdr:rowOff>139700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50</xdr:row>
      <xdr:rowOff>149877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2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76200</xdr:rowOff>
    </xdr:from>
    <xdr:to>
      <xdr:col>15</xdr:col>
      <xdr:colOff>149225</xdr:colOff>
      <xdr:row>53</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95250</xdr:rowOff>
    </xdr:from>
    <xdr:to>
      <xdr:col>11</xdr:col>
      <xdr:colOff>60325</xdr:colOff>
      <xdr:row>53</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152400</xdr:rowOff>
    </xdr:from>
    <xdr:to>
      <xdr:col>6</xdr:col>
      <xdr:colOff>171450</xdr:colOff>
      <xdr:row>53</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その他については、類似団体平均と比較すると優位にある。　　　　　　　　　　　　　　　　　　今後、簡易水道事業・集落排水事業等の各事業会計で独立採算がとれるよう使用料徴収等の強化及び経費の削減に努め、普通会計負担額の削減に繋げる。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104140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76217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63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104140</xdr:rowOff>
    </xdr:from>
    <xdr:to>
      <xdr:col>82</xdr:col>
      <xdr:colOff>196850</xdr:colOff>
      <xdr:row>60</xdr:row>
      <xdr:rowOff>104140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130810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5224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82567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512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55</xdr:row>
      <xdr:rowOff>130810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522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102870</xdr:rowOff>
    </xdr:from>
    <xdr:to>
      <xdr:col>78</xdr:col>
      <xdr:colOff>120650</xdr:colOff>
      <xdr:row>56</xdr:row>
      <xdr:rowOff>33020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53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17797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61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130810</xdr:rowOff>
    </xdr:from>
    <xdr:to>
      <xdr:col>73</xdr:col>
      <xdr:colOff>180975</xdr:colOff>
      <xdr:row>55</xdr:row>
      <xdr:rowOff>138430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560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55</xdr:row>
      <xdr:rowOff>153670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568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80010</xdr:rowOff>
    </xdr:from>
    <xdr:to>
      <xdr:col>82</xdr:col>
      <xdr:colOff>158750</xdr:colOff>
      <xdr:row>56</xdr:row>
      <xdr:rowOff>10160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96537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80010</xdr:rowOff>
    </xdr:from>
    <xdr:to>
      <xdr:col>74</xdr:col>
      <xdr:colOff>31750</xdr:colOff>
      <xdr:row>56</xdr:row>
      <xdr:rowOff>10160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20337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102870</xdr:rowOff>
    </xdr:from>
    <xdr:to>
      <xdr:col>65</xdr:col>
      <xdr:colOff>53975</xdr:colOff>
      <xdr:row>56</xdr:row>
      <xdr:rowOff>33020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43197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補助費等については、類似団体平均と比較すると優位にある。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引き続き町単独事業を厳選するとともに、各種団体への補助金についても事業内容の精査見直しを行い削減に努める。</a:t>
          </a:r>
          <a:endParaRPr lang="ja-JP" altLang="ja-JP" sz="1200">
            <a:effectLst/>
          </a:endParaRP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39</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9229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147574</xdr:rowOff>
    </xdr:from>
    <xdr:to>
      <xdr:col>82</xdr:col>
      <xdr:colOff>196850</xdr:colOff>
      <xdr:row>39</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51562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6024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148861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1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168148</xdr:rowOff>
    </xdr:from>
    <xdr:to>
      <xdr:col>78</xdr:col>
      <xdr:colOff>69850</xdr:colOff>
      <xdr:row>35</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9974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168148</xdr:rowOff>
    </xdr:from>
    <xdr:to>
      <xdr:col>73</xdr:col>
      <xdr:colOff>180975</xdr:colOff>
      <xdr:row>35</xdr:row>
      <xdr:rowOff>42418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9974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35</xdr:row>
      <xdr:rowOff>56134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043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55135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117348</xdr:rowOff>
    </xdr:from>
    <xdr:to>
      <xdr:col>74</xdr:col>
      <xdr:colOff>31750</xdr:colOff>
      <xdr:row>35</xdr:row>
      <xdr:rowOff>47498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57675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71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163068</xdr:rowOff>
    </xdr:from>
    <xdr:to>
      <xdr:col>69</xdr:col>
      <xdr:colOff>142875</xdr:colOff>
      <xdr:row>35</xdr:row>
      <xdr:rowOff>93218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103395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公債費について、合併町村が起こした地方債の現在高はやや減少傾向にあるが、合併前に比べ</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割程度減少した町民の負担となっている。類似団体より劣位にある点については、少子高齢化が進み、点在する集落それぞれの施設を維持管理することについて事業の採算性を求めることが難しい過疎地にあることは一因と考えられる。公債費のピークは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年度で、今後償還額は減少していく方向にあるが、引き続き、地方債発行収入が地方債償還支出を超えることが無いよう、新規事業・継続事業の見直しにより数値の改善に努める。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1270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46989</xdr:rowOff>
    </xdr:from>
    <xdr:to>
      <xdr:col>24</xdr:col>
      <xdr:colOff>25400</xdr:colOff>
      <xdr:row>78</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4200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8907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163830</xdr:rowOff>
    </xdr:from>
    <xdr:to>
      <xdr:col>24</xdr:col>
      <xdr:colOff>76200</xdr:colOff>
      <xdr:row>77</xdr:row>
      <xdr:rowOff>93980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85089</xdr:rowOff>
    </xdr:from>
    <xdr:to>
      <xdr:col>19</xdr:col>
      <xdr:colOff>187325</xdr:colOff>
      <xdr:row>78</xdr:row>
      <xdr:rowOff>161289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45818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58437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17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138430</xdr:rowOff>
    </xdr:from>
    <xdr:to>
      <xdr:col>15</xdr:col>
      <xdr:colOff>98425</xdr:colOff>
      <xdr:row>78</xdr:row>
      <xdr:rowOff>161289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11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153687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138430</xdr:rowOff>
    </xdr:from>
    <xdr:to>
      <xdr:col>11</xdr:col>
      <xdr:colOff>9525</xdr:colOff>
      <xdr:row>78</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5115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167639</xdr:rowOff>
    </xdr:from>
    <xdr:to>
      <xdr:col>24</xdr:col>
      <xdr:colOff>76200</xdr:colOff>
      <xdr:row>78</xdr:row>
      <xdr:rowOff>97789</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139716</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34289</xdr:rowOff>
    </xdr:from>
    <xdr:to>
      <xdr:col>20</xdr:col>
      <xdr:colOff>38100</xdr:colOff>
      <xdr:row>78</xdr:row>
      <xdr:rowOff>135889</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4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120666</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49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110489</xdr:rowOff>
    </xdr:from>
    <xdr:to>
      <xdr:col>15</xdr:col>
      <xdr:colOff>149225</xdr:colOff>
      <xdr:row>79</xdr:row>
      <xdr:rowOff>40639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25416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87630</xdr:rowOff>
    </xdr:from>
    <xdr:to>
      <xdr:col>11</xdr:col>
      <xdr:colOff>60325</xdr:colOff>
      <xdr:row>79</xdr:row>
      <xdr:rowOff>17780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2557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95250</xdr:rowOff>
    </xdr:from>
    <xdr:to>
      <xdr:col>6</xdr:col>
      <xdr:colOff>171450</xdr:colOff>
      <xdr:row>79</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公債費以外については、類似団体平均と比較すると優位にある。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今後も経常経費の削減に努める。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66040</xdr:rowOff>
    </xdr:from>
    <xdr:to>
      <xdr:col>82</xdr:col>
      <xdr:colOff>107950</xdr:colOff>
      <xdr:row>80</xdr:row>
      <xdr:rowOff>146050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5334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152417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66040</xdr:rowOff>
    </xdr:from>
    <xdr:to>
      <xdr:col>82</xdr:col>
      <xdr:colOff>196850</xdr:colOff>
      <xdr:row>74</xdr:row>
      <xdr:rowOff>66040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35560</xdr:rowOff>
    </xdr:from>
    <xdr:to>
      <xdr:col>82</xdr:col>
      <xdr:colOff>107950</xdr:colOff>
      <xdr:row>76</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289431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63516</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91439</xdr:rowOff>
    </xdr:from>
    <xdr:to>
      <xdr:col>82</xdr:col>
      <xdr:colOff>158750</xdr:colOff>
      <xdr:row>77</xdr:row>
      <xdr:rowOff>21589</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35560</xdr:rowOff>
    </xdr:from>
    <xdr:to>
      <xdr:col>78</xdr:col>
      <xdr:colOff>69850</xdr:colOff>
      <xdr:row>75</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289431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15239</xdr:rowOff>
    </xdr:from>
    <xdr:to>
      <xdr:col>78</xdr:col>
      <xdr:colOff>120650</xdr:colOff>
      <xdr:row>76</xdr:row>
      <xdr:rowOff>116839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101616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131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127000</xdr:rowOff>
    </xdr:from>
    <xdr:to>
      <xdr:col>73</xdr:col>
      <xdr:colOff>180975</xdr:colOff>
      <xdr:row>75</xdr:row>
      <xdr:rowOff>165100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2985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165100</xdr:rowOff>
    </xdr:from>
    <xdr:to>
      <xdr:col>69</xdr:col>
      <xdr:colOff>92075</xdr:colOff>
      <xdr:row>76</xdr:row>
      <xdr:rowOff>27939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0238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160020</xdr:rowOff>
    </xdr:from>
    <xdr:to>
      <xdr:col>82</xdr:col>
      <xdr:colOff>158750</xdr:colOff>
      <xdr:row>76</xdr:row>
      <xdr:rowOff>90170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5097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156210</xdr:rowOff>
    </xdr:from>
    <xdr:to>
      <xdr:col>78</xdr:col>
      <xdr:colOff>120650</xdr:colOff>
      <xdr:row>75</xdr:row>
      <xdr:rowOff>86360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96537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76200</xdr:rowOff>
    </xdr:from>
    <xdr:to>
      <xdr:col>74</xdr:col>
      <xdr:colOff>31750</xdr:colOff>
      <xdr:row>76</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16527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114300</xdr:rowOff>
    </xdr:from>
    <xdr:to>
      <xdr:col>69</xdr:col>
      <xdr:colOff>142875</xdr:colOff>
      <xdr:row>76</xdr:row>
      <xdr:rowOff>44450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54627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148589</xdr:rowOff>
    </xdr:from>
    <xdr:to>
      <xdr:col>65</xdr:col>
      <xdr:colOff>53975</xdr:colOff>
      <xdr:row>76</xdr:row>
      <xdr:rowOff>78739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88917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119779</xdr:rowOff>
    </xdr:from>
    <xdr:to>
      <xdr:col>29</xdr:col>
      <xdr:colOff>127000</xdr:colOff>
      <xdr:row>19</xdr:row>
      <xdr:rowOff>168718</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96254"/>
          <a:ext cx="0" cy="10776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140795</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4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168718</xdr:rowOff>
    </xdr:from>
    <xdr:to>
      <xdr:col>30</xdr:col>
      <xdr:colOff>25400</xdr:colOff>
      <xdr:row>19</xdr:row>
      <xdr:rowOff>168718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738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12</xdr:row>
      <xdr:rowOff>34706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139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119779</xdr:rowOff>
    </xdr:from>
    <xdr:to>
      <xdr:col>30</xdr:col>
      <xdr:colOff>25400</xdr:colOff>
      <xdr:row>13</xdr:row>
      <xdr:rowOff>119779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96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113758</xdr:rowOff>
    </xdr:from>
    <xdr:to>
      <xdr:col>29</xdr:col>
      <xdr:colOff>127000</xdr:colOff>
      <xdr:row>15</xdr:row>
      <xdr:rowOff>153397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33133"/>
          <a:ext cx="647700" cy="3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2866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65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30789</xdr:rowOff>
    </xdr:from>
    <xdr:to>
      <xdr:col>29</xdr:col>
      <xdr:colOff>177800</xdr:colOff>
      <xdr:row>17</xdr:row>
      <xdr:rowOff>132389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153397</xdr:rowOff>
    </xdr:from>
    <xdr:to>
      <xdr:col>26</xdr:col>
      <xdr:colOff>50800</xdr:colOff>
      <xdr:row>16</xdr:row>
      <xdr:rowOff>18030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772772"/>
          <a:ext cx="698500" cy="36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55355</xdr:rowOff>
    </xdr:from>
    <xdr:to>
      <xdr:col>26</xdr:col>
      <xdr:colOff>101600</xdr:colOff>
      <xdr:row>17</xdr:row>
      <xdr:rowOff>156955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141732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4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18030</xdr:rowOff>
    </xdr:from>
    <xdr:to>
      <xdr:col>22</xdr:col>
      <xdr:colOff>114300</xdr:colOff>
      <xdr:row>16</xdr:row>
      <xdr:rowOff>75792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08855"/>
          <a:ext cx="698500" cy="57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86723</xdr:rowOff>
    </xdr:from>
    <xdr:to>
      <xdr:col>22</xdr:col>
      <xdr:colOff>165100</xdr:colOff>
      <xdr:row>19</xdr:row>
      <xdr:rowOff>16873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220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1650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30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75792</xdr:rowOff>
    </xdr:from>
    <xdr:to>
      <xdr:col>18</xdr:col>
      <xdr:colOff>177800</xdr:colOff>
      <xdr:row>16</xdr:row>
      <xdr:rowOff>110091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866617"/>
          <a:ext cx="698500" cy="34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103201</xdr:rowOff>
    </xdr:from>
    <xdr:to>
      <xdr:col>19</xdr:col>
      <xdr:colOff>38100</xdr:colOff>
      <xdr:row>19</xdr:row>
      <xdr:rowOff>33351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236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18128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137038</xdr:rowOff>
    </xdr:from>
    <xdr:to>
      <xdr:col>15</xdr:col>
      <xdr:colOff>101600</xdr:colOff>
      <xdr:row>19</xdr:row>
      <xdr:rowOff>67188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27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51965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35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62958</xdr:rowOff>
    </xdr:from>
    <xdr:to>
      <xdr:col>29</xdr:col>
      <xdr:colOff>177800</xdr:colOff>
      <xdr:row>15</xdr:row>
      <xdr:rowOff>164558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82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79485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2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102597</xdr:rowOff>
    </xdr:from>
    <xdr:to>
      <xdr:col>26</xdr:col>
      <xdr:colOff>101600</xdr:colOff>
      <xdr:row>16</xdr:row>
      <xdr:rowOff>32747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721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42924</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9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138680</xdr:rowOff>
    </xdr:from>
    <xdr:to>
      <xdr:col>22</xdr:col>
      <xdr:colOff>165100</xdr:colOff>
      <xdr:row>16</xdr:row>
      <xdr:rowOff>68830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758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79007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52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24992</xdr:rowOff>
    </xdr:from>
    <xdr:to>
      <xdr:col>19</xdr:col>
      <xdr:colOff>38100</xdr:colOff>
      <xdr:row>16</xdr:row>
      <xdr:rowOff>126592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815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136769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5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59291</xdr:rowOff>
    </xdr:from>
    <xdr:to>
      <xdr:col>15</xdr:col>
      <xdr:colOff>101600</xdr:colOff>
      <xdr:row>16</xdr:row>
      <xdr:rowOff>160891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850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171068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1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46598</xdr:rowOff>
    </xdr:from>
    <xdr:to>
      <xdr:col>29</xdr:col>
      <xdr:colOff>127000</xdr:colOff>
      <xdr:row>38</xdr:row>
      <xdr:rowOff>7507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71148"/>
          <a:ext cx="0" cy="15039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322484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7507</xdr:rowOff>
    </xdr:from>
    <xdr:to>
      <xdr:col>30</xdr:col>
      <xdr:colOff>25400</xdr:colOff>
      <xdr:row>38</xdr:row>
      <xdr:rowOff>7507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5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304425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1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46598</xdr:rowOff>
    </xdr:from>
    <xdr:to>
      <xdr:col>30</xdr:col>
      <xdr:colOff>25400</xdr:colOff>
      <xdr:row>33</xdr:row>
      <xdr:rowOff>46598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711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19590</xdr:rowOff>
    </xdr:from>
    <xdr:to>
      <xdr:col>29</xdr:col>
      <xdr:colOff>127000</xdr:colOff>
      <xdr:row>35</xdr:row>
      <xdr:rowOff>52150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29940"/>
          <a:ext cx="647700" cy="32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124335</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152258</xdr:rowOff>
    </xdr:from>
    <xdr:to>
      <xdr:col>29</xdr:col>
      <xdr:colOff>177800</xdr:colOff>
      <xdr:row>35</xdr:row>
      <xdr:rowOff>253858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332985</xdr:rowOff>
    </xdr:from>
    <xdr:to>
      <xdr:col>26</xdr:col>
      <xdr:colOff>50800</xdr:colOff>
      <xdr:row>35</xdr:row>
      <xdr:rowOff>19590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00435"/>
          <a:ext cx="698500" cy="2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213736</xdr:rowOff>
    </xdr:from>
    <xdr:to>
      <xdr:col>26</xdr:col>
      <xdr:colOff>101600</xdr:colOff>
      <xdr:row>35</xdr:row>
      <xdr:rowOff>315336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300113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1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332985</xdr:rowOff>
    </xdr:from>
    <xdr:to>
      <xdr:col>22</xdr:col>
      <xdr:colOff>114300</xdr:colOff>
      <xdr:row>35</xdr:row>
      <xdr:rowOff>210210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00435"/>
          <a:ext cx="698500" cy="220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24715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4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210210</xdr:rowOff>
    </xdr:from>
    <xdr:to>
      <xdr:col>18</xdr:col>
      <xdr:colOff>177800</xdr:colOff>
      <xdr:row>35</xdr:row>
      <xdr:rowOff>303675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820560"/>
          <a:ext cx="698500" cy="93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60572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1350</xdr:rowOff>
    </xdr:from>
    <xdr:to>
      <xdr:col>29</xdr:col>
      <xdr:colOff>177800</xdr:colOff>
      <xdr:row>35</xdr:row>
      <xdr:rowOff>102950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11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189327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5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311690</xdr:rowOff>
    </xdr:from>
    <xdr:to>
      <xdr:col>26</xdr:col>
      <xdr:colOff>101600</xdr:colOff>
      <xdr:row>35</xdr:row>
      <xdr:rowOff>70390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791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80568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480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282185</xdr:rowOff>
    </xdr:from>
    <xdr:to>
      <xdr:col>22</xdr:col>
      <xdr:colOff>165100</xdr:colOff>
      <xdr:row>35</xdr:row>
      <xdr:rowOff>40885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496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51062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159410</xdr:rowOff>
    </xdr:from>
    <xdr:to>
      <xdr:col>19</xdr:col>
      <xdr:colOff>38100</xdr:colOff>
      <xdr:row>35</xdr:row>
      <xdr:rowOff>261010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76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271187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5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252875</xdr:rowOff>
    </xdr:from>
    <xdr:to>
      <xdr:col>15</xdr:col>
      <xdr:colOff>101600</xdr:colOff>
      <xdr:row>36</xdr:row>
      <xdr:rowOff>11575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63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21752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50678</xdr:rowOff>
    </xdr:from>
    <xdr:to>
      <xdr:col>24</xdr:col>
      <xdr:colOff>62865</xdr:colOff>
      <xdr:row>38</xdr:row>
      <xdr:rowOff>115200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65628"/>
          <a:ext cx="1270" cy="12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119027</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3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115200</xdr:rowOff>
    </xdr:from>
    <xdr:to>
      <xdr:col>24</xdr:col>
      <xdr:colOff>152400</xdr:colOff>
      <xdr:row>38</xdr:row>
      <xdr:rowOff>115200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3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168805</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50678</xdr:rowOff>
    </xdr:from>
    <xdr:to>
      <xdr:col>24</xdr:col>
      <xdr:colOff>152400</xdr:colOff>
      <xdr:row>31</xdr:row>
      <xdr:rowOff>50678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6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38984</xdr:rowOff>
    </xdr:from>
    <xdr:to>
      <xdr:col>24</xdr:col>
      <xdr:colOff>63500</xdr:colOff>
      <xdr:row>32</xdr:row>
      <xdr:rowOff>72280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525384"/>
          <a:ext cx="838200" cy="3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84483</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852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106056</xdr:rowOff>
    </xdr:from>
    <xdr:to>
      <xdr:col>24</xdr:col>
      <xdr:colOff>114300</xdr:colOff>
      <xdr:row>36</xdr:row>
      <xdr:rowOff>36206</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72280</xdr:rowOff>
    </xdr:from>
    <xdr:to>
      <xdr:col>19</xdr:col>
      <xdr:colOff>177800</xdr:colOff>
      <xdr:row>32</xdr:row>
      <xdr:rowOff>136803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558680"/>
          <a:ext cx="889000" cy="6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124504</xdr:rowOff>
    </xdr:from>
    <xdr:to>
      <xdr:col>20</xdr:col>
      <xdr:colOff>38100</xdr:colOff>
      <xdr:row>36</xdr:row>
      <xdr:rowOff>54654</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45781</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136803</xdr:rowOff>
    </xdr:from>
    <xdr:to>
      <xdr:col>15</xdr:col>
      <xdr:colOff>50800</xdr:colOff>
      <xdr:row>33</xdr:row>
      <xdr:rowOff>134036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623203"/>
          <a:ext cx="889000" cy="16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137180</xdr:rowOff>
    </xdr:from>
    <xdr:to>
      <xdr:col>15</xdr:col>
      <xdr:colOff>101600</xdr:colOff>
      <xdr:row>37</xdr:row>
      <xdr:rowOff>67330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30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58457</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40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134036</xdr:rowOff>
    </xdr:from>
    <xdr:to>
      <xdr:col>10</xdr:col>
      <xdr:colOff>114300</xdr:colOff>
      <xdr:row>34</xdr:row>
      <xdr:rowOff>4889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5791886"/>
          <a:ext cx="889000" cy="42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61022</xdr:rowOff>
    </xdr:from>
    <xdr:to>
      <xdr:col>10</xdr:col>
      <xdr:colOff>165100</xdr:colOff>
      <xdr:row>37</xdr:row>
      <xdr:rowOff>162623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4046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153749</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49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102142</xdr:rowOff>
    </xdr:from>
    <xdr:to>
      <xdr:col>6</xdr:col>
      <xdr:colOff>38100</xdr:colOff>
      <xdr:row>38</xdr:row>
      <xdr:rowOff>32292</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44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23419</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53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159634</xdr:rowOff>
    </xdr:from>
    <xdr:to>
      <xdr:col>24</xdr:col>
      <xdr:colOff>114300</xdr:colOff>
      <xdr:row>32</xdr:row>
      <xdr:rowOff>89784</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47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11061</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3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21480</xdr:rowOff>
    </xdr:from>
    <xdr:to>
      <xdr:col>20</xdr:col>
      <xdr:colOff>38100</xdr:colOff>
      <xdr:row>32</xdr:row>
      <xdr:rowOff>123080</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5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139607</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2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86003</xdr:rowOff>
    </xdr:from>
    <xdr:to>
      <xdr:col>15</xdr:col>
      <xdr:colOff>101600</xdr:colOff>
      <xdr:row>33</xdr:row>
      <xdr:rowOff>16153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5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32680</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347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83236</xdr:rowOff>
    </xdr:from>
    <xdr:to>
      <xdr:col>10</xdr:col>
      <xdr:colOff>165100</xdr:colOff>
      <xdr:row>34</xdr:row>
      <xdr:rowOff>13386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74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29913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51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125539</xdr:rowOff>
    </xdr:from>
    <xdr:to>
      <xdr:col>6</xdr:col>
      <xdr:colOff>38100</xdr:colOff>
      <xdr:row>34</xdr:row>
      <xdr:rowOff>55689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78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72216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55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128105</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37705</xdr:rowOff>
    </xdr:from>
    <xdr:to>
      <xdr:col>24</xdr:col>
      <xdr:colOff>62865</xdr:colOff>
      <xdr:row>59</xdr:row>
      <xdr:rowOff>128250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81655"/>
          <a:ext cx="1270" cy="146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132077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2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128250</xdr:rowOff>
    </xdr:from>
    <xdr:to>
      <xdr:col>24</xdr:col>
      <xdr:colOff>152400</xdr:colOff>
      <xdr:row>59</xdr:row>
      <xdr:rowOff>128250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24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155832</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556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37705</xdr:rowOff>
    </xdr:from>
    <xdr:to>
      <xdr:col>24</xdr:col>
      <xdr:colOff>152400</xdr:colOff>
      <xdr:row>51</xdr:row>
      <xdr:rowOff>37705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8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34440</xdr:rowOff>
    </xdr:from>
    <xdr:to>
      <xdr:col>24</xdr:col>
      <xdr:colOff>63500</xdr:colOff>
      <xdr:row>57</xdr:row>
      <xdr:rowOff>85923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07090"/>
          <a:ext cx="838200" cy="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132912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9055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154485</xdr:rowOff>
    </xdr:from>
    <xdr:to>
      <xdr:col>24</xdr:col>
      <xdr:colOff>114300</xdr:colOff>
      <xdr:row>58</xdr:row>
      <xdr:rowOff>84635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92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85923</xdr:rowOff>
    </xdr:from>
    <xdr:to>
      <xdr:col>19</xdr:col>
      <xdr:colOff>177800</xdr:colOff>
      <xdr:row>57</xdr:row>
      <xdr:rowOff>90182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58573"/>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2679</xdr:rowOff>
    </xdr:from>
    <xdr:to>
      <xdr:col>20</xdr:col>
      <xdr:colOff>38100</xdr:colOff>
      <xdr:row>58</xdr:row>
      <xdr:rowOff>104279</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94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95406</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10039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90182</xdr:rowOff>
    </xdr:from>
    <xdr:to>
      <xdr:col>15</xdr:col>
      <xdr:colOff>50800</xdr:colOff>
      <xdr:row>57</xdr:row>
      <xdr:rowOff>102876</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62832"/>
          <a:ext cx="889000" cy="1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6066</xdr:rowOff>
    </xdr:from>
    <xdr:to>
      <xdr:col>15</xdr:col>
      <xdr:colOff>101600</xdr:colOff>
      <xdr:row>59</xdr:row>
      <xdr:rowOff>107666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1012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98793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10214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102876</xdr:rowOff>
    </xdr:from>
    <xdr:to>
      <xdr:col>10</xdr:col>
      <xdr:colOff>114300</xdr:colOff>
      <xdr:row>57</xdr:row>
      <xdr:rowOff>148337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75526"/>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5321</xdr:rowOff>
    </xdr:from>
    <xdr:to>
      <xdr:col>10</xdr:col>
      <xdr:colOff>165100</xdr:colOff>
      <xdr:row>59</xdr:row>
      <xdr:rowOff>106921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101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98048</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1021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6476</xdr:rowOff>
    </xdr:from>
    <xdr:to>
      <xdr:col>6</xdr:col>
      <xdr:colOff>38100</xdr:colOff>
      <xdr:row>59</xdr:row>
      <xdr:rowOff>108076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12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99203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1021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155090</xdr:rowOff>
    </xdr:from>
    <xdr:to>
      <xdr:col>24</xdr:col>
      <xdr:colOff>114300</xdr:colOff>
      <xdr:row>57</xdr:row>
      <xdr:rowOff>85240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6517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607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35123</xdr:rowOff>
    </xdr:from>
    <xdr:to>
      <xdr:col>20</xdr:col>
      <xdr:colOff>38100</xdr:colOff>
      <xdr:row>57</xdr:row>
      <xdr:rowOff>136723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0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153250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583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39382</xdr:rowOff>
    </xdr:from>
    <xdr:to>
      <xdr:col>15</xdr:col>
      <xdr:colOff>101600</xdr:colOff>
      <xdr:row>57</xdr:row>
      <xdr:rowOff>140982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1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157509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587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52076</xdr:rowOff>
    </xdr:from>
    <xdr:to>
      <xdr:col>10</xdr:col>
      <xdr:colOff>165100</xdr:colOff>
      <xdr:row>57</xdr:row>
      <xdr:rowOff>153676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2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170203</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59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97537</xdr:rowOff>
    </xdr:from>
    <xdr:to>
      <xdr:col>6</xdr:col>
      <xdr:colOff>38100</xdr:colOff>
      <xdr:row>58</xdr:row>
      <xdr:rowOff>27687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7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44214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64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57290</xdr:rowOff>
    </xdr:from>
    <xdr:to>
      <xdr:col>24</xdr:col>
      <xdr:colOff>62865</xdr:colOff>
      <xdr:row>79</xdr:row>
      <xdr:rowOff>43535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30240"/>
          <a:ext cx="1270" cy="1357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47362</xdr:rowOff>
    </xdr:from>
    <xdr:ext cx="313932"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43535</xdr:rowOff>
    </xdr:from>
    <xdr:to>
      <xdr:col>24</xdr:col>
      <xdr:colOff>152400</xdr:colOff>
      <xdr:row>79</xdr:row>
      <xdr:rowOff>43535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8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3967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0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57290</xdr:rowOff>
    </xdr:from>
    <xdr:to>
      <xdr:col>24</xdr:col>
      <xdr:colOff>152400</xdr:colOff>
      <xdr:row>71</xdr:row>
      <xdr:rowOff>57290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3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70358</xdr:rowOff>
    </xdr:from>
    <xdr:to>
      <xdr:col>24</xdr:col>
      <xdr:colOff>63500</xdr:colOff>
      <xdr:row>77</xdr:row>
      <xdr:rowOff>125679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272008"/>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119378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7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96501</xdr:rowOff>
    </xdr:from>
    <xdr:to>
      <xdr:col>24</xdr:col>
      <xdr:colOff>114300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125679</xdr:rowOff>
    </xdr:from>
    <xdr:to>
      <xdr:col>19</xdr:col>
      <xdr:colOff>177800</xdr:colOff>
      <xdr:row>78</xdr:row>
      <xdr:rowOff>28811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27329"/>
          <a:ext cx="889000" cy="7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119362</xdr:rowOff>
    </xdr:from>
    <xdr:to>
      <xdr:col>20</xdr:col>
      <xdr:colOff>38100</xdr:colOff>
      <xdr:row>77</xdr:row>
      <xdr:rowOff>49512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66038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92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28811</xdr:rowOff>
    </xdr:from>
    <xdr:to>
      <xdr:col>15</xdr:col>
      <xdr:colOff>50800</xdr:colOff>
      <xdr:row>78</xdr:row>
      <xdr:rowOff>39612</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1911"/>
          <a:ext cx="889000" cy="1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158693</xdr:rowOff>
    </xdr:from>
    <xdr:to>
      <xdr:col>10</xdr:col>
      <xdr:colOff>114300</xdr:colOff>
      <xdr:row>78</xdr:row>
      <xdr:rowOff>39612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60343"/>
          <a:ext cx="889000" cy="5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48849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19558</xdr:rowOff>
    </xdr:from>
    <xdr:to>
      <xdr:col>24</xdr:col>
      <xdr:colOff>114300</xdr:colOff>
      <xdr:row>77</xdr:row>
      <xdr:rowOff>121158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169435</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74879</xdr:rowOff>
    </xdr:from>
    <xdr:to>
      <xdr:col>20</xdr:col>
      <xdr:colOff>38100</xdr:colOff>
      <xdr:row>78</xdr:row>
      <xdr:rowOff>5029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7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167606</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369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149461</xdr:rowOff>
    </xdr:from>
    <xdr:to>
      <xdr:col>15</xdr:col>
      <xdr:colOff>101600</xdr:colOff>
      <xdr:row>78</xdr:row>
      <xdr:rowOff>79611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70738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160262</xdr:rowOff>
    </xdr:from>
    <xdr:to>
      <xdr:col>10</xdr:col>
      <xdr:colOff>165100</xdr:colOff>
      <xdr:row>78</xdr:row>
      <xdr:rowOff>90412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81539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5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107893</xdr:rowOff>
    </xdr:from>
    <xdr:to>
      <xdr:col>6</xdr:col>
      <xdr:colOff>38100</xdr:colOff>
      <xdr:row>78</xdr:row>
      <xdr:rowOff>38043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54570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08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11271</xdr:rowOff>
    </xdr:from>
    <xdr:to>
      <xdr:col>24</xdr:col>
      <xdr:colOff>62865</xdr:colOff>
      <xdr:row>98</xdr:row>
      <xdr:rowOff>28318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41771"/>
          <a:ext cx="1270" cy="1388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32145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34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28318</xdr:rowOff>
    </xdr:from>
    <xdr:to>
      <xdr:col>24</xdr:col>
      <xdr:colOff>152400</xdr:colOff>
      <xdr:row>98</xdr:row>
      <xdr:rowOff>28318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3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129398</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11271</xdr:rowOff>
    </xdr:from>
    <xdr:to>
      <xdr:col>24</xdr:col>
      <xdr:colOff>152400</xdr:colOff>
      <xdr:row>90</xdr:row>
      <xdr:rowOff>11271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41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27349</xdr:rowOff>
    </xdr:from>
    <xdr:to>
      <xdr:col>24</xdr:col>
      <xdr:colOff>63500</xdr:colOff>
      <xdr:row>97</xdr:row>
      <xdr:rowOff>151783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57999"/>
          <a:ext cx="838200" cy="12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49141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65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26264</xdr:rowOff>
    </xdr:from>
    <xdr:to>
      <xdr:col>24</xdr:col>
      <xdr:colOff>114300</xdr:colOff>
      <xdr:row>95</xdr:row>
      <xdr:rowOff>127864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14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27349</xdr:rowOff>
    </xdr:from>
    <xdr:to>
      <xdr:col>19</xdr:col>
      <xdr:colOff>177800</xdr:colOff>
      <xdr:row>98</xdr:row>
      <xdr:rowOff>109906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57999"/>
          <a:ext cx="889000" cy="25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72299</xdr:rowOff>
    </xdr:from>
    <xdr:to>
      <xdr:col>20</xdr:col>
      <xdr:colOff>38100</xdr:colOff>
      <xdr:row>95</xdr:row>
      <xdr:rowOff>2449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18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18976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963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109906</xdr:rowOff>
    </xdr:from>
    <xdr:to>
      <xdr:col>15</xdr:col>
      <xdr:colOff>50800</xdr:colOff>
      <xdr:row>98</xdr:row>
      <xdr:rowOff>133169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2006"/>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161100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99456</xdr:rowOff>
    </xdr:from>
    <xdr:to>
      <xdr:col>10</xdr:col>
      <xdr:colOff>114300</xdr:colOff>
      <xdr:row>98</xdr:row>
      <xdr:rowOff>133169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01556"/>
          <a:ext cx="889000" cy="3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100983</xdr:rowOff>
    </xdr:from>
    <xdr:to>
      <xdr:col>24</xdr:col>
      <xdr:colOff>114300</xdr:colOff>
      <xdr:row>98</xdr:row>
      <xdr:rowOff>31133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3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15910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4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147999</xdr:rowOff>
    </xdr:from>
    <xdr:to>
      <xdr:col>20</xdr:col>
      <xdr:colOff>38100</xdr:colOff>
      <xdr:row>97</xdr:row>
      <xdr:rowOff>78149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69276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69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59106</xdr:rowOff>
    </xdr:from>
    <xdr:to>
      <xdr:col>15</xdr:col>
      <xdr:colOff>101600</xdr:colOff>
      <xdr:row>98</xdr:row>
      <xdr:rowOff>160706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151833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82369</xdr:rowOff>
    </xdr:from>
    <xdr:to>
      <xdr:col>10</xdr:col>
      <xdr:colOff>165100</xdr:colOff>
      <xdr:row>99</xdr:row>
      <xdr:rowOff>12519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8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3646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7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48656</xdr:rowOff>
    </xdr:from>
    <xdr:to>
      <xdr:col>6</xdr:col>
      <xdr:colOff>38100</xdr:colOff>
      <xdr:row>98</xdr:row>
      <xdr:rowOff>150256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5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141383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4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56659</xdr:rowOff>
    </xdr:from>
    <xdr:to>
      <xdr:col>54</xdr:col>
      <xdr:colOff>189865</xdr:colOff>
      <xdr:row>38</xdr:row>
      <xdr:rowOff>170671</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71609"/>
          <a:ext cx="1270" cy="1314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3048</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68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170671</xdr:rowOff>
    </xdr:from>
    <xdr:to>
      <xdr:col>55</xdr:col>
      <xdr:colOff>88900</xdr:colOff>
      <xdr:row>38</xdr:row>
      <xdr:rowOff>170671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685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3336</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14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56659</xdr:rowOff>
    </xdr:from>
    <xdr:to>
      <xdr:col>55</xdr:col>
      <xdr:colOff>88900</xdr:colOff>
      <xdr:row>31</xdr:row>
      <xdr:rowOff>56659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7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101615</xdr:rowOff>
    </xdr:from>
    <xdr:to>
      <xdr:col>55</xdr:col>
      <xdr:colOff>0</xdr:colOff>
      <xdr:row>38</xdr:row>
      <xdr:rowOff>29167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445265"/>
          <a:ext cx="838200" cy="9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32933</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0336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10056</xdr:rowOff>
    </xdr:from>
    <xdr:to>
      <xdr:col>55</xdr:col>
      <xdr:colOff>50800</xdr:colOff>
      <xdr:row>36</xdr:row>
      <xdr:rowOff>111656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18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100102</xdr:rowOff>
    </xdr:from>
    <xdr:to>
      <xdr:col>50</xdr:col>
      <xdr:colOff>114300</xdr:colOff>
      <xdr:row>38</xdr:row>
      <xdr:rowOff>29167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100852"/>
          <a:ext cx="889000" cy="44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87569</xdr:rowOff>
    </xdr:from>
    <xdr:to>
      <xdr:col>50</xdr:col>
      <xdr:colOff>165100</xdr:colOff>
      <xdr:row>37</xdr:row>
      <xdr:rowOff>17719</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5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34246</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100102</xdr:rowOff>
    </xdr:from>
    <xdr:to>
      <xdr:col>45</xdr:col>
      <xdr:colOff>177800</xdr:colOff>
      <xdr:row>39</xdr:row>
      <xdr:rowOff>50304</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100852"/>
          <a:ext cx="889000" cy="63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152405</xdr:rowOff>
    </xdr:from>
    <xdr:to>
      <xdr:col>46</xdr:col>
      <xdr:colOff>38100</xdr:colOff>
      <xdr:row>35</xdr:row>
      <xdr:rowOff>82555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98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99082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756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50304</xdr:rowOff>
    </xdr:from>
    <xdr:to>
      <xdr:col>41</xdr:col>
      <xdr:colOff>50800</xdr:colOff>
      <xdr:row>39</xdr:row>
      <xdr:rowOff>64385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736854"/>
          <a:ext cx="889000" cy="14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86769</xdr:rowOff>
    </xdr:from>
    <xdr:to>
      <xdr:col>41</xdr:col>
      <xdr:colOff>101600</xdr:colOff>
      <xdr:row>39</xdr:row>
      <xdr:rowOff>16919</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601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33447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377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98199</xdr:rowOff>
    </xdr:from>
    <xdr:to>
      <xdr:col>36</xdr:col>
      <xdr:colOff>165100</xdr:colOff>
      <xdr:row>39</xdr:row>
      <xdr:rowOff>28349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61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44876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38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50815</xdr:rowOff>
    </xdr:from>
    <xdr:to>
      <xdr:col>55</xdr:col>
      <xdr:colOff>50800</xdr:colOff>
      <xdr:row>37</xdr:row>
      <xdr:rowOff>152415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39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29242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37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149817</xdr:rowOff>
    </xdr:from>
    <xdr:to>
      <xdr:col>50</xdr:col>
      <xdr:colOff>165100</xdr:colOff>
      <xdr:row>38</xdr:row>
      <xdr:rowOff>79967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71094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8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49302</xdr:rowOff>
    </xdr:from>
    <xdr:to>
      <xdr:col>46</xdr:col>
      <xdr:colOff>38100</xdr:colOff>
      <xdr:row>35</xdr:row>
      <xdr:rowOff>150902</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0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142029</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142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170954</xdr:rowOff>
    </xdr:from>
    <xdr:to>
      <xdr:col>41</xdr:col>
      <xdr:colOff>101600</xdr:colOff>
      <xdr:row>39</xdr:row>
      <xdr:rowOff>101104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68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92231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7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13585</xdr:rowOff>
    </xdr:from>
    <xdr:to>
      <xdr:col>36</xdr:col>
      <xdr:colOff>165100</xdr:colOff>
      <xdr:row>39</xdr:row>
      <xdr:rowOff>115185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70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106312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79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130119</xdr:rowOff>
    </xdr:from>
    <xdr:to>
      <xdr:col>54</xdr:col>
      <xdr:colOff>189865</xdr:colOff>
      <xdr:row>58</xdr:row>
      <xdr:rowOff>75098</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02619"/>
          <a:ext cx="1270" cy="131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78925</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2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75098</xdr:rowOff>
    </xdr:from>
    <xdr:to>
      <xdr:col>55</xdr:col>
      <xdr:colOff>88900</xdr:colOff>
      <xdr:row>58</xdr:row>
      <xdr:rowOff>75098</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1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76796</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477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604,191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130119</xdr:rowOff>
    </xdr:from>
    <xdr:to>
      <xdr:col>55</xdr:col>
      <xdr:colOff>88900</xdr:colOff>
      <xdr:row>50</xdr:row>
      <xdr:rowOff>130119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0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154257</xdr:rowOff>
    </xdr:from>
    <xdr:to>
      <xdr:col>55</xdr:col>
      <xdr:colOff>0</xdr:colOff>
      <xdr:row>53</xdr:row>
      <xdr:rowOff>102122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069657"/>
          <a:ext cx="838200" cy="11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113602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43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135175</xdr:rowOff>
    </xdr:from>
    <xdr:to>
      <xdr:col>55</xdr:col>
      <xdr:colOff>50800</xdr:colOff>
      <xdr:row>56</xdr:row>
      <xdr:rowOff>65325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102122</xdr:rowOff>
    </xdr:from>
    <xdr:to>
      <xdr:col>50</xdr:col>
      <xdr:colOff>114300</xdr:colOff>
      <xdr:row>54</xdr:row>
      <xdr:rowOff>50832</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188972"/>
          <a:ext cx="889000" cy="12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153105</xdr:rowOff>
    </xdr:from>
    <xdr:to>
      <xdr:col>50</xdr:col>
      <xdr:colOff>165100</xdr:colOff>
      <xdr:row>56</xdr:row>
      <xdr:rowOff>83255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74382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1324</xdr:rowOff>
    </xdr:from>
    <xdr:to>
      <xdr:col>45</xdr:col>
      <xdr:colOff>177800</xdr:colOff>
      <xdr:row>54</xdr:row>
      <xdr:rowOff>50832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8916724"/>
          <a:ext cx="889000" cy="39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142564</xdr:rowOff>
    </xdr:from>
    <xdr:to>
      <xdr:col>46</xdr:col>
      <xdr:colOff>38100</xdr:colOff>
      <xdr:row>57</xdr:row>
      <xdr:rowOff>72714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4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63841</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6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115301</xdr:rowOff>
    </xdr:from>
    <xdr:to>
      <xdr:col>41</xdr:col>
      <xdr:colOff>50800</xdr:colOff>
      <xdr:row>52</xdr:row>
      <xdr:rowOff>1324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859251"/>
          <a:ext cx="889000" cy="5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143165</xdr:rowOff>
    </xdr:from>
    <xdr:to>
      <xdr:col>41</xdr:col>
      <xdr:colOff>101600</xdr:colOff>
      <xdr:row>57</xdr:row>
      <xdr:rowOff>73315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64442</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169390</xdr:rowOff>
    </xdr:from>
    <xdr:to>
      <xdr:col>36</xdr:col>
      <xdr:colOff>165100</xdr:colOff>
      <xdr:row>57</xdr:row>
      <xdr:rowOff>99540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77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90667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63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103457</xdr:rowOff>
    </xdr:from>
    <xdr:to>
      <xdr:col>55</xdr:col>
      <xdr:colOff>50800</xdr:colOff>
      <xdr:row>53</xdr:row>
      <xdr:rowOff>33607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0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126334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887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51322</xdr:rowOff>
    </xdr:from>
    <xdr:to>
      <xdr:col>50</xdr:col>
      <xdr:colOff>165100</xdr:colOff>
      <xdr:row>53</xdr:row>
      <xdr:rowOff>152922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13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169449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891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32</xdr:rowOff>
    </xdr:from>
    <xdr:to>
      <xdr:col>46</xdr:col>
      <xdr:colOff>38100</xdr:colOff>
      <xdr:row>54</xdr:row>
      <xdr:rowOff>101632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25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118159</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03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121974</xdr:rowOff>
    </xdr:from>
    <xdr:to>
      <xdr:col>41</xdr:col>
      <xdr:colOff>101600</xdr:colOff>
      <xdr:row>52</xdr:row>
      <xdr:rowOff>52124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8865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68651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86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64501</xdr:rowOff>
    </xdr:from>
    <xdr:to>
      <xdr:col>36</xdr:col>
      <xdr:colOff>165100</xdr:colOff>
      <xdr:row>51</xdr:row>
      <xdr:rowOff>166101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80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11178</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58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1938</xdr:rowOff>
    </xdr:from>
    <xdr:to>
      <xdr:col>54</xdr:col>
      <xdr:colOff>189865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003438"/>
          <a:ext cx="1270" cy="158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120065</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77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1938</xdr:rowOff>
    </xdr:from>
    <xdr:to>
      <xdr:col>55</xdr:col>
      <xdr:colOff>88900</xdr:colOff>
      <xdr:row>70</xdr:row>
      <xdr:rowOff>1938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003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99268</xdr:rowOff>
    </xdr:from>
    <xdr:to>
      <xdr:col>55</xdr:col>
      <xdr:colOff>0</xdr:colOff>
      <xdr:row>76</xdr:row>
      <xdr:rowOff>125519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129468"/>
          <a:ext cx="838200" cy="2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95063</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96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116636</xdr:rowOff>
    </xdr:from>
    <xdr:to>
      <xdr:col>55</xdr:col>
      <xdr:colOff>50800</xdr:colOff>
      <xdr:row>78</xdr:row>
      <xdr:rowOff>46786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125519</xdr:rowOff>
    </xdr:from>
    <xdr:to>
      <xdr:col>50</xdr:col>
      <xdr:colOff>114300</xdr:colOff>
      <xdr:row>76</xdr:row>
      <xdr:rowOff>132373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155719"/>
          <a:ext cx="889000" cy="6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159488</xdr:rowOff>
    </xdr:from>
    <xdr:to>
      <xdr:col>50</xdr:col>
      <xdr:colOff>165100</xdr:colOff>
      <xdr:row>78</xdr:row>
      <xdr:rowOff>89638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80765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4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73402</xdr:rowOff>
    </xdr:from>
    <xdr:to>
      <xdr:col>45</xdr:col>
      <xdr:colOff>177800</xdr:colOff>
      <xdr:row>76</xdr:row>
      <xdr:rowOff>132373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103602"/>
          <a:ext cx="889000" cy="5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28470</xdr:rowOff>
    </xdr:from>
    <xdr:to>
      <xdr:col>46</xdr:col>
      <xdr:colOff>38100</xdr:colOff>
      <xdr:row>78</xdr:row>
      <xdr:rowOff>130070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121197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4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73402</xdr:rowOff>
    </xdr:from>
    <xdr:to>
      <xdr:col>41</xdr:col>
      <xdr:colOff>50800</xdr:colOff>
      <xdr:row>76</xdr:row>
      <xdr:rowOff>88512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103602"/>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11108</xdr:rowOff>
    </xdr:from>
    <xdr:to>
      <xdr:col>41</xdr:col>
      <xdr:colOff>101600</xdr:colOff>
      <xdr:row>78</xdr:row>
      <xdr:rowOff>112708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384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103835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4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31361</xdr:rowOff>
    </xdr:from>
    <xdr:to>
      <xdr:col>36</xdr:col>
      <xdr:colOff>165100</xdr:colOff>
      <xdr:row>78</xdr:row>
      <xdr:rowOff>132961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124088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49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48468</xdr:rowOff>
    </xdr:from>
    <xdr:to>
      <xdr:col>55</xdr:col>
      <xdr:colOff>50800</xdr:colOff>
      <xdr:row>76</xdr:row>
      <xdr:rowOff>150068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0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71345</xdr:rowOff>
    </xdr:from>
    <xdr:ext cx="599010"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93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74719</xdr:rowOff>
    </xdr:from>
    <xdr:to>
      <xdr:col>50</xdr:col>
      <xdr:colOff>165100</xdr:colOff>
      <xdr:row>77</xdr:row>
      <xdr:rowOff>4869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10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21396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39795" y="12880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81573</xdr:rowOff>
    </xdr:from>
    <xdr:to>
      <xdr:col>46</xdr:col>
      <xdr:colOff>38100</xdr:colOff>
      <xdr:row>77</xdr:row>
      <xdr:rowOff>11723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11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28250</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50795" y="1288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22602</xdr:rowOff>
    </xdr:from>
    <xdr:to>
      <xdr:col>41</xdr:col>
      <xdr:colOff>101600</xdr:colOff>
      <xdr:row>76</xdr:row>
      <xdr:rowOff>124202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05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74</xdr:row>
      <xdr:rowOff>140729</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2828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37712</xdr:rowOff>
    </xdr:from>
    <xdr:to>
      <xdr:col>36</xdr:col>
      <xdr:colOff>165100</xdr:colOff>
      <xdr:row>76</xdr:row>
      <xdr:rowOff>139312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0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74</xdr:row>
      <xdr:rowOff>155839</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28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131669</xdr:rowOff>
    </xdr:from>
    <xdr:to>
      <xdr:col>54</xdr:col>
      <xdr:colOff>189865</xdr:colOff>
      <xdr:row>98</xdr:row>
      <xdr:rowOff>123417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733619"/>
          <a:ext cx="1270" cy="1191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127244</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123417</xdr:rowOff>
    </xdr:from>
    <xdr:to>
      <xdr:col>55</xdr:col>
      <xdr:colOff>88900</xdr:colOff>
      <xdr:row>98</xdr:row>
      <xdr:rowOff>123417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2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78346</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508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131669</xdr:rowOff>
    </xdr:from>
    <xdr:to>
      <xdr:col>55</xdr:col>
      <xdr:colOff>88900</xdr:colOff>
      <xdr:row>91</xdr:row>
      <xdr:rowOff>131669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733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149228</xdr:rowOff>
    </xdr:from>
    <xdr:to>
      <xdr:col>55</xdr:col>
      <xdr:colOff>0</xdr:colOff>
      <xdr:row>95</xdr:row>
      <xdr:rowOff>79294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265528"/>
          <a:ext cx="838200" cy="10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154463</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13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4586</xdr:rowOff>
    </xdr:from>
    <xdr:to>
      <xdr:col>55</xdr:col>
      <xdr:colOff>50800</xdr:colOff>
      <xdr:row>97</xdr:row>
      <xdr:rowOff>106186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63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79294</xdr:rowOff>
    </xdr:from>
    <xdr:to>
      <xdr:col>50</xdr:col>
      <xdr:colOff>114300</xdr:colOff>
      <xdr:row>96</xdr:row>
      <xdr:rowOff>40717</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367044"/>
          <a:ext cx="889000" cy="13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16731</xdr:rowOff>
    </xdr:from>
    <xdr:to>
      <xdr:col>50</xdr:col>
      <xdr:colOff>165100</xdr:colOff>
      <xdr:row>97</xdr:row>
      <xdr:rowOff>118331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64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109458</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7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14103</xdr:rowOff>
    </xdr:from>
    <xdr:to>
      <xdr:col>45</xdr:col>
      <xdr:colOff>177800</xdr:colOff>
      <xdr:row>96</xdr:row>
      <xdr:rowOff>40717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7861300" y="16130403"/>
          <a:ext cx="889000" cy="36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98732</xdr:rowOff>
    </xdr:from>
    <xdr:to>
      <xdr:col>46</xdr:col>
      <xdr:colOff>38100</xdr:colOff>
      <xdr:row>98</xdr:row>
      <xdr:rowOff>28882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2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20009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14103</xdr:rowOff>
    </xdr:from>
    <xdr:to>
      <xdr:col>41</xdr:col>
      <xdr:colOff>50800</xdr:colOff>
      <xdr:row>94</xdr:row>
      <xdr:rowOff>145740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130403"/>
          <a:ext cx="889000" cy="13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97603</xdr:rowOff>
    </xdr:from>
    <xdr:to>
      <xdr:col>41</xdr:col>
      <xdr:colOff>101600</xdr:colOff>
      <xdr:row>98</xdr:row>
      <xdr:rowOff>27753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2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18880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82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114181</xdr:rowOff>
    </xdr:from>
    <xdr:to>
      <xdr:col>36</xdr:col>
      <xdr:colOff>165100</xdr:colOff>
      <xdr:row>98</xdr:row>
      <xdr:rowOff>44331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35458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83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98428</xdr:rowOff>
    </xdr:from>
    <xdr:to>
      <xdr:col>55</xdr:col>
      <xdr:colOff>50800</xdr:colOff>
      <xdr:row>95</xdr:row>
      <xdr:rowOff>28578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21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121305</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066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28494</xdr:rowOff>
    </xdr:from>
    <xdr:to>
      <xdr:col>50</xdr:col>
      <xdr:colOff>165100</xdr:colOff>
      <xdr:row>95</xdr:row>
      <xdr:rowOff>130094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31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146621</xdr:rowOff>
    </xdr:from>
    <xdr:ext cx="59901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39795" y="16091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161367</xdr:rowOff>
    </xdr:from>
    <xdr:to>
      <xdr:col>46</xdr:col>
      <xdr:colOff>38100</xdr:colOff>
      <xdr:row>96</xdr:row>
      <xdr:rowOff>91517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44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108044</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50795" y="162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134753</xdr:rowOff>
    </xdr:from>
    <xdr:to>
      <xdr:col>41</xdr:col>
      <xdr:colOff>101600</xdr:colOff>
      <xdr:row>94</xdr:row>
      <xdr:rowOff>64903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07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81430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61795" y="15854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94940</xdr:rowOff>
    </xdr:from>
    <xdr:to>
      <xdr:col>36</xdr:col>
      <xdr:colOff>165100</xdr:colOff>
      <xdr:row>95</xdr:row>
      <xdr:rowOff>25090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2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41617</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672795" y="1598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28511</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72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146638</xdr:rowOff>
    </xdr:from>
    <xdr:ext cx="599010"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4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28511</xdr:rowOff>
    </xdr:from>
    <xdr:to>
      <xdr:col>86</xdr:col>
      <xdr:colOff>25400</xdr:colOff>
      <xdr:row>30</xdr:row>
      <xdr:rowOff>28511</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7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75349</xdr:rowOff>
    </xdr:from>
    <xdr:to>
      <xdr:col>85</xdr:col>
      <xdr:colOff>127000</xdr:colOff>
      <xdr:row>38</xdr:row>
      <xdr:rowOff>150355</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590449"/>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2290</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34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150863</xdr:rowOff>
    </xdr:from>
    <xdr:to>
      <xdr:col>85</xdr:col>
      <xdr:colOff>177800</xdr:colOff>
      <xdr:row>38</xdr:row>
      <xdr:rowOff>81014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945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8013</xdr:rowOff>
    </xdr:from>
    <xdr:to>
      <xdr:col>81</xdr:col>
      <xdr:colOff>50800</xdr:colOff>
      <xdr:row>38</xdr:row>
      <xdr:rowOff>150355</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523113"/>
          <a:ext cx="8890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163258</xdr:rowOff>
    </xdr:from>
    <xdr:to>
      <xdr:col>81</xdr:col>
      <xdr:colOff>101600</xdr:colOff>
      <xdr:row>38</xdr:row>
      <xdr:rowOff>93408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50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109936</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112979</xdr:rowOff>
    </xdr:from>
    <xdr:to>
      <xdr:col>76</xdr:col>
      <xdr:colOff>114300</xdr:colOff>
      <xdr:row>38</xdr:row>
      <xdr:rowOff>8013</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285179"/>
          <a:ext cx="8890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33744</xdr:rowOff>
    </xdr:from>
    <xdr:to>
      <xdr:col>76</xdr:col>
      <xdr:colOff>165100</xdr:colOff>
      <xdr:row>38</xdr:row>
      <xdr:rowOff>135344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54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126471</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64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112979</xdr:rowOff>
    </xdr:from>
    <xdr:to>
      <xdr:col>71</xdr:col>
      <xdr:colOff>177800</xdr:colOff>
      <xdr:row>36</xdr:row>
      <xdr:rowOff>124460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285179"/>
          <a:ext cx="889000" cy="11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53835</xdr:rowOff>
    </xdr:from>
    <xdr:to>
      <xdr:col>72</xdr:col>
      <xdr:colOff>38100</xdr:colOff>
      <xdr:row>38</xdr:row>
      <xdr:rowOff>155435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56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146562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6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41516</xdr:rowOff>
    </xdr:from>
    <xdr:to>
      <xdr:col>67</xdr:col>
      <xdr:colOff>101600</xdr:colOff>
      <xdr:row>38</xdr:row>
      <xdr:rowOff>143116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5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134243</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79428" y="664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53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2976</xdr:rowOff>
    </xdr:from>
    <xdr:ext cx="534377"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99555</xdr:rowOff>
    </xdr:from>
    <xdr:to>
      <xdr:col>81</xdr:col>
      <xdr:colOff>101600</xdr:colOff>
      <xdr:row>39</xdr:row>
      <xdr:rowOff>29705</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14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20832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70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128664</xdr:rowOff>
    </xdr:from>
    <xdr:to>
      <xdr:col>76</xdr:col>
      <xdr:colOff>165100</xdr:colOff>
      <xdr:row>38</xdr:row>
      <xdr:rowOff>58813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4723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75341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25111" y="624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62179</xdr:rowOff>
    </xdr:from>
    <xdr:to>
      <xdr:col>72</xdr:col>
      <xdr:colOff>38100</xdr:colOff>
      <xdr:row>36</xdr:row>
      <xdr:rowOff>163779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23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8856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36111" y="600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73660</xdr:rowOff>
    </xdr:from>
    <xdr:to>
      <xdr:col>67</xdr:col>
      <xdr:colOff>101600</xdr:colOff>
      <xdr:row>37</xdr:row>
      <xdr:rowOff>3810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20337</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47111" y="602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123378</xdr:rowOff>
    </xdr:from>
    <xdr:to>
      <xdr:col>85</xdr:col>
      <xdr:colOff>126364</xdr:colOff>
      <xdr:row>79</xdr:row>
      <xdr:rowOff>41551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296328"/>
          <a:ext cx="1269" cy="128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45378</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89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41551</xdr:rowOff>
    </xdr:from>
    <xdr:to>
      <xdr:col>86</xdr:col>
      <xdr:colOff>25400</xdr:colOff>
      <xdr:row>79</xdr:row>
      <xdr:rowOff>41551</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86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70055</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071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123378</xdr:rowOff>
    </xdr:from>
    <xdr:to>
      <xdr:col>86</xdr:col>
      <xdr:colOff>25400</xdr:colOff>
      <xdr:row>71</xdr:row>
      <xdr:rowOff>123378</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296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75166</xdr:rowOff>
    </xdr:from>
    <xdr:to>
      <xdr:col>85</xdr:col>
      <xdr:colOff>127000</xdr:colOff>
      <xdr:row>74</xdr:row>
      <xdr:rowOff>129493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5481300" y="12762466"/>
          <a:ext cx="8382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162326</xdr:rowOff>
    </xdr:from>
    <xdr:ext cx="599010"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0210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12449</xdr:rowOff>
    </xdr:from>
    <xdr:to>
      <xdr:col>85</xdr:col>
      <xdr:colOff>177800</xdr:colOff>
      <xdr:row>76</xdr:row>
      <xdr:rowOff>114049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54486</xdr:rowOff>
    </xdr:from>
    <xdr:to>
      <xdr:col>81</xdr:col>
      <xdr:colOff>50800</xdr:colOff>
      <xdr:row>74</xdr:row>
      <xdr:rowOff>75166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4592300" y="12741786"/>
          <a:ext cx="889000" cy="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54702</xdr:rowOff>
    </xdr:from>
    <xdr:to>
      <xdr:col>81</xdr:col>
      <xdr:colOff>101600</xdr:colOff>
      <xdr:row>76</xdr:row>
      <xdr:rowOff>156302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147429</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181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54486</xdr:rowOff>
    </xdr:from>
    <xdr:to>
      <xdr:col>76</xdr:col>
      <xdr:colOff>114300</xdr:colOff>
      <xdr:row>74</xdr:row>
      <xdr:rowOff>117153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2741786"/>
          <a:ext cx="889000" cy="6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135766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117153</xdr:rowOff>
    </xdr:from>
    <xdr:to>
      <xdr:col>71</xdr:col>
      <xdr:colOff>177800</xdr:colOff>
      <xdr:row>74</xdr:row>
      <xdr:rowOff>139502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280445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143200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166791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33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78693</xdr:rowOff>
    </xdr:from>
    <xdr:to>
      <xdr:col>85</xdr:col>
      <xdr:colOff>177800</xdr:colOff>
      <xdr:row>75</xdr:row>
      <xdr:rowOff>8843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276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101570</xdr:rowOff>
    </xdr:from>
    <xdr:ext cx="599010"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61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24366</xdr:rowOff>
    </xdr:from>
    <xdr:to>
      <xdr:col>81</xdr:col>
      <xdr:colOff>101600</xdr:colOff>
      <xdr:row>74</xdr:row>
      <xdr:rowOff>125966</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27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142493</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181795" y="1248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3686</xdr:rowOff>
    </xdr:from>
    <xdr:to>
      <xdr:col>76</xdr:col>
      <xdr:colOff>165100</xdr:colOff>
      <xdr:row>74</xdr:row>
      <xdr:rowOff>105286</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26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121813</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292795" y="12466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66353</xdr:rowOff>
    </xdr:from>
    <xdr:to>
      <xdr:col>72</xdr:col>
      <xdr:colOff>38100</xdr:colOff>
      <xdr:row>74</xdr:row>
      <xdr:rowOff>167953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27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13030</xdr:rowOff>
    </xdr:from>
    <xdr:ext cx="59901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03795" y="1252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88702</xdr:rowOff>
    </xdr:from>
    <xdr:to>
      <xdr:col>67</xdr:col>
      <xdr:colOff>101600</xdr:colOff>
      <xdr:row>75</xdr:row>
      <xdr:rowOff>18852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277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35379</xdr:rowOff>
    </xdr:from>
    <xdr:ext cx="59901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14795" y="1255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58925</xdr:rowOff>
    </xdr:from>
    <xdr:to>
      <xdr:col>85</xdr:col>
      <xdr:colOff>126364</xdr:colOff>
      <xdr:row>99</xdr:row>
      <xdr:rowOff>88353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660875"/>
          <a:ext cx="1269" cy="140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92180</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6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88353</xdr:rowOff>
    </xdr:from>
    <xdr:to>
      <xdr:col>86</xdr:col>
      <xdr:colOff>25400</xdr:colOff>
      <xdr:row>99</xdr:row>
      <xdr:rowOff>88353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1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5602</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43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58925</xdr:rowOff>
    </xdr:from>
    <xdr:to>
      <xdr:col>86</xdr:col>
      <xdr:colOff>25400</xdr:colOff>
      <xdr:row>91</xdr:row>
      <xdr:rowOff>58925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66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73312</xdr:rowOff>
    </xdr:from>
    <xdr:to>
      <xdr:col>85</xdr:col>
      <xdr:colOff>127000</xdr:colOff>
      <xdr:row>97</xdr:row>
      <xdr:rowOff>145293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03962"/>
          <a:ext cx="838200" cy="7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114543</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45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136116</xdr:rowOff>
    </xdr:from>
    <xdr:to>
      <xdr:col>85</xdr:col>
      <xdr:colOff>177800</xdr:colOff>
      <xdr:row>98</xdr:row>
      <xdr:rowOff>66266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6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145293</xdr:rowOff>
    </xdr:from>
    <xdr:to>
      <xdr:col>81</xdr:col>
      <xdr:colOff>50800</xdr:colOff>
      <xdr:row>98</xdr:row>
      <xdr:rowOff>8398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4592300" y="16775943"/>
          <a:ext cx="889000" cy="3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15477</xdr:rowOff>
    </xdr:from>
    <xdr:to>
      <xdr:col>81</xdr:col>
      <xdr:colOff>101600</xdr:colOff>
      <xdr:row>97</xdr:row>
      <xdr:rowOff>117077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64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133604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181795" y="1642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8398</xdr:rowOff>
    </xdr:from>
    <xdr:to>
      <xdr:col>76</xdr:col>
      <xdr:colOff>114300</xdr:colOff>
      <xdr:row>98</xdr:row>
      <xdr:rowOff>156797</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810498"/>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69518</xdr:rowOff>
    </xdr:from>
    <xdr:to>
      <xdr:col>76</xdr:col>
      <xdr:colOff>165100</xdr:colOff>
      <xdr:row>98</xdr:row>
      <xdr:rowOff>171118</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162245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96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156797</xdr:rowOff>
    </xdr:from>
    <xdr:to>
      <xdr:col>71</xdr:col>
      <xdr:colOff>177800</xdr:colOff>
      <xdr:row>99</xdr:row>
      <xdr:rowOff>4127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958897"/>
          <a:ext cx="889000" cy="1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119393</xdr:rowOff>
    </xdr:from>
    <xdr:to>
      <xdr:col>72</xdr:col>
      <xdr:colOff>38100</xdr:colOff>
      <xdr:row>99</xdr:row>
      <xdr:rowOff>49543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40670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701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114795</xdr:rowOff>
    </xdr:from>
    <xdr:to>
      <xdr:col>67</xdr:col>
      <xdr:colOff>101600</xdr:colOff>
      <xdr:row>99</xdr:row>
      <xdr:rowOff>44945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61472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69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22512</xdr:rowOff>
    </xdr:from>
    <xdr:to>
      <xdr:col>85</xdr:col>
      <xdr:colOff>177800</xdr:colOff>
      <xdr:row>97</xdr:row>
      <xdr:rowOff>124112</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65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45389</xdr:rowOff>
    </xdr:from>
    <xdr:ext cx="599010"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0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94493</xdr:rowOff>
    </xdr:from>
    <xdr:to>
      <xdr:col>81</xdr:col>
      <xdr:colOff>101600</xdr:colOff>
      <xdr:row>98</xdr:row>
      <xdr:rowOff>24643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7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15770</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81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129048</xdr:rowOff>
    </xdr:from>
    <xdr:to>
      <xdr:col>76</xdr:col>
      <xdr:colOff>165100</xdr:colOff>
      <xdr:row>98</xdr:row>
      <xdr:rowOff>59198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7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75725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5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105997</xdr:rowOff>
    </xdr:from>
    <xdr:to>
      <xdr:col>72</xdr:col>
      <xdr:colOff>38100</xdr:colOff>
      <xdr:row>99</xdr:row>
      <xdr:rowOff>36147</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0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52674</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8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124777</xdr:rowOff>
    </xdr:from>
    <xdr:to>
      <xdr:col>67</xdr:col>
      <xdr:colOff>101600</xdr:colOff>
      <xdr:row>99</xdr:row>
      <xdr:rowOff>54927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26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46054</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98704</xdr:rowOff>
    </xdr:from>
    <xdr:to>
      <xdr:col>116</xdr:col>
      <xdr:colOff>62864</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2159595" y="5413654"/>
          <a:ext cx="1269" cy="131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2" name="投資及び出資金最小値テキスト">
          <a:extLst>
            <a:ext uri="{FF2B5EF4-FFF2-40B4-BE49-F238E27FC236}">
              <a16:creationId xmlns:a16="http://schemas.microsoft.com/office/drawing/2014/main" id="{00000000-0008-0000-0600-0000D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45381</xdr:rowOff>
    </xdr:from>
    <xdr:ext cx="534377" cy="259045"/>
    <xdr:sp macro="" textlink="">
      <xdr:nvSpPr>
        <xdr:cNvPr id="734" name="投資及び出資金最大値テキスト">
          <a:extLst>
            <a:ext uri="{FF2B5EF4-FFF2-40B4-BE49-F238E27FC236}">
              <a16:creationId xmlns:a16="http://schemas.microsoft.com/office/drawing/2014/main" id="{00000000-0008-0000-0600-0000DE020000}"/>
            </a:ext>
          </a:extLst>
        </xdr:cNvPr>
        <xdr:cNvSpPr txBox="1"/>
      </xdr:nvSpPr>
      <xdr:spPr>
        <a:xfrm>
          <a:off x="22212300" y="518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98704</xdr:rowOff>
    </xdr:from>
    <xdr:to>
      <xdr:col>116</xdr:col>
      <xdr:colOff>152400</xdr:colOff>
      <xdr:row>31</xdr:row>
      <xdr:rowOff>98704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541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44988</xdr:rowOff>
    </xdr:from>
    <xdr:ext cx="469744" cy="259045"/>
    <xdr:sp macro="" textlink="">
      <xdr:nvSpPr>
        <xdr:cNvPr id="737" name="投資及び出資金平均値テキスト">
          <a:extLst>
            <a:ext uri="{FF2B5EF4-FFF2-40B4-BE49-F238E27FC236}">
              <a16:creationId xmlns:a16="http://schemas.microsoft.com/office/drawing/2014/main" id="{00000000-0008-0000-0600-0000E1020000}"/>
            </a:ext>
          </a:extLst>
        </xdr:cNvPr>
        <xdr:cNvSpPr txBox="1"/>
      </xdr:nvSpPr>
      <xdr:spPr>
        <a:xfrm>
          <a:off x="22212300" y="63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22111</xdr:rowOff>
    </xdr:from>
    <xdr:to>
      <xdr:col>116</xdr:col>
      <xdr:colOff>114300</xdr:colOff>
      <xdr:row>38</xdr:row>
      <xdr:rowOff>123711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2110700" y="65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147688</xdr:rowOff>
    </xdr:from>
    <xdr:to>
      <xdr:col>112</xdr:col>
      <xdr:colOff>38100</xdr:colOff>
      <xdr:row>38</xdr:row>
      <xdr:rowOff>77839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1272500" y="64913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94365</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088428" y="626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122707</xdr:rowOff>
    </xdr:from>
    <xdr:to>
      <xdr:col>107</xdr:col>
      <xdr:colOff>50800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545300" y="6637807"/>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58115</xdr:rowOff>
    </xdr:from>
    <xdr:to>
      <xdr:col>107</xdr:col>
      <xdr:colOff>101600</xdr:colOff>
      <xdr:row>38</xdr:row>
      <xdr:rowOff>159715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0383500" y="65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4792</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199428" y="634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122707</xdr:rowOff>
    </xdr:from>
    <xdr:to>
      <xdr:col>102</xdr:col>
      <xdr:colOff>114300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18656300" y="6637807"/>
          <a:ext cx="889000" cy="9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78194</xdr:rowOff>
    </xdr:from>
    <xdr:to>
      <xdr:col>102</xdr:col>
      <xdr:colOff>165100</xdr:colOff>
      <xdr:row>39</xdr:row>
      <xdr:rowOff>8344</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9494500" y="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170921</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10428" y="66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80594</xdr:rowOff>
    </xdr:from>
    <xdr:to>
      <xdr:col>98</xdr:col>
      <xdr:colOff>38100</xdr:colOff>
      <xdr:row>39</xdr:row>
      <xdr:rowOff>10744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8605500" y="6595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27271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21428" y="6370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6" name="投資及び出資金該当値テキスト">
          <a:extLst>
            <a:ext uri="{FF2B5EF4-FFF2-40B4-BE49-F238E27FC236}">
              <a16:creationId xmlns:a16="http://schemas.microsoft.com/office/drawing/2014/main" id="{00000000-0008-0000-0600-0000F4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71907</xdr:rowOff>
    </xdr:from>
    <xdr:to>
      <xdr:col>102</xdr:col>
      <xdr:colOff>165100</xdr:colOff>
      <xdr:row>39</xdr:row>
      <xdr:rowOff>2057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9494500" y="658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18584</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33989</xdr:rowOff>
    </xdr:from>
    <xdr:to>
      <xdr:col>116</xdr:col>
      <xdr:colOff>62864</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06489"/>
          <a:ext cx="1269" cy="1607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152116</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33989</xdr:rowOff>
    </xdr:from>
    <xdr:to>
      <xdr:col>116</xdr:col>
      <xdr:colOff>152400</xdr:colOff>
      <xdr:row>50</xdr:row>
      <xdr:rowOff>33989</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0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61389</xdr:rowOff>
    </xdr:from>
    <xdr:to>
      <xdr:col>116</xdr:col>
      <xdr:colOff>63500</xdr:colOff>
      <xdr:row>59</xdr:row>
      <xdr:rowOff>62695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1323300" y="10176939"/>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116136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887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93259</xdr:rowOff>
    </xdr:from>
    <xdr:to>
      <xdr:col>116</xdr:col>
      <xdr:colOff>114300</xdr:colOff>
      <xdr:row>59</xdr:row>
      <xdr:rowOff>23409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3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62695</xdr:rowOff>
    </xdr:from>
    <xdr:to>
      <xdr:col>111</xdr:col>
      <xdr:colOff>177800</xdr:colOff>
      <xdr:row>59</xdr:row>
      <xdr:rowOff>70042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78245"/>
          <a:ext cx="889000" cy="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129248</xdr:rowOff>
    </xdr:from>
    <xdr:to>
      <xdr:col>112</xdr:col>
      <xdr:colOff>38100</xdr:colOff>
      <xdr:row>59</xdr:row>
      <xdr:rowOff>59398</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7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75925</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84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44635</xdr:rowOff>
    </xdr:from>
    <xdr:to>
      <xdr:col>107</xdr:col>
      <xdr:colOff>50800</xdr:colOff>
      <xdr:row>59</xdr:row>
      <xdr:rowOff>70042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160185"/>
          <a:ext cx="889000" cy="2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167000</xdr:rowOff>
    </xdr:from>
    <xdr:to>
      <xdr:col>107</xdr:col>
      <xdr:colOff>101600</xdr:colOff>
      <xdr:row>59</xdr:row>
      <xdr:rowOff>97150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11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113677</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8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44635</xdr:rowOff>
    </xdr:from>
    <xdr:to>
      <xdr:col>102</xdr:col>
      <xdr:colOff>114300</xdr:colOff>
      <xdr:row>59</xdr:row>
      <xdr:rowOff>79904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60185"/>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3942</xdr:rowOff>
    </xdr:from>
    <xdr:to>
      <xdr:col>102</xdr:col>
      <xdr:colOff>165100</xdr:colOff>
      <xdr:row>59</xdr:row>
      <xdr:rowOff>105542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11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96669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10212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3714</xdr:rowOff>
    </xdr:from>
    <xdr:to>
      <xdr:col>98</xdr:col>
      <xdr:colOff>38100</xdr:colOff>
      <xdr:row>59</xdr:row>
      <xdr:rowOff>105314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11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121841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94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10589</xdr:rowOff>
    </xdr:from>
    <xdr:to>
      <xdr:col>116</xdr:col>
      <xdr:colOff>114300</xdr:colOff>
      <xdr:row>59</xdr:row>
      <xdr:rowOff>112189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2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96966</xdr:rowOff>
    </xdr:from>
    <xdr:ext cx="469744"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4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11895</xdr:rowOff>
    </xdr:from>
    <xdr:to>
      <xdr:col>112</xdr:col>
      <xdr:colOff>38100</xdr:colOff>
      <xdr:row>59</xdr:row>
      <xdr:rowOff>113495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12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104622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88428" y="10220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19242</xdr:rowOff>
    </xdr:from>
    <xdr:to>
      <xdr:col>107</xdr:col>
      <xdr:colOff>101600</xdr:colOff>
      <xdr:row>59</xdr:row>
      <xdr:rowOff>120842</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111969</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99428" y="1022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165285</xdr:rowOff>
    </xdr:from>
    <xdr:to>
      <xdr:col>102</xdr:col>
      <xdr:colOff>165100</xdr:colOff>
      <xdr:row>59</xdr:row>
      <xdr:rowOff>95435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111962</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8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29104</xdr:rowOff>
    </xdr:from>
    <xdr:to>
      <xdr:col>98</xdr:col>
      <xdr:colOff>38100</xdr:colOff>
      <xdr:row>59</xdr:row>
      <xdr:rowOff>130704</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121831</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237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143129</xdr:rowOff>
    </xdr:from>
    <xdr:to>
      <xdr:col>116</xdr:col>
      <xdr:colOff>62864</xdr:colOff>
      <xdr:row>79</xdr:row>
      <xdr:rowOff>110503</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144629"/>
          <a:ext cx="1269" cy="1510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114330</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110503</xdr:rowOff>
    </xdr:from>
    <xdr:to>
      <xdr:col>116</xdr:col>
      <xdr:colOff>152400</xdr:colOff>
      <xdr:row>79</xdr:row>
      <xdr:rowOff>110503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89806</xdr:rowOff>
    </xdr:from>
    <xdr:ext cx="599010"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919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143129</xdr:rowOff>
    </xdr:from>
    <xdr:to>
      <xdr:col>116</xdr:col>
      <xdr:colOff>152400</xdr:colOff>
      <xdr:row>70</xdr:row>
      <xdr:rowOff>143129</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144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42278</xdr:rowOff>
    </xdr:from>
    <xdr:to>
      <xdr:col>116</xdr:col>
      <xdr:colOff>63500</xdr:colOff>
      <xdr:row>73</xdr:row>
      <xdr:rowOff>82461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1323300" y="12558128"/>
          <a:ext cx="838200" cy="4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154627</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841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4750</xdr:rowOff>
    </xdr:from>
    <xdr:to>
      <xdr:col>116</xdr:col>
      <xdr:colOff>114300</xdr:colOff>
      <xdr:row>75</xdr:row>
      <xdr:rowOff>106350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28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3835</xdr:rowOff>
    </xdr:from>
    <xdr:to>
      <xdr:col>111</xdr:col>
      <xdr:colOff>177800</xdr:colOff>
      <xdr:row>73</xdr:row>
      <xdr:rowOff>42278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0434300" y="12519685"/>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34887</xdr:rowOff>
    </xdr:from>
    <xdr:to>
      <xdr:col>112</xdr:col>
      <xdr:colOff>38100</xdr:colOff>
      <xdr:row>75</xdr:row>
      <xdr:rowOff>136487</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289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127613</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98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3835</xdr:rowOff>
    </xdr:from>
    <xdr:to>
      <xdr:col>107</xdr:col>
      <xdr:colOff>50800</xdr:colOff>
      <xdr:row>73</xdr:row>
      <xdr:rowOff>22174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251968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165367</xdr:rowOff>
    </xdr:from>
    <xdr:to>
      <xdr:col>107</xdr:col>
      <xdr:colOff>101600</xdr:colOff>
      <xdr:row>76</xdr:row>
      <xdr:rowOff>95517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2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86644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311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22174</xdr:rowOff>
    </xdr:from>
    <xdr:to>
      <xdr:col>102</xdr:col>
      <xdr:colOff>114300</xdr:colOff>
      <xdr:row>73</xdr:row>
      <xdr:rowOff>59271</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2538024"/>
          <a:ext cx="889000" cy="37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128105</xdr:rowOff>
    </xdr:from>
    <xdr:to>
      <xdr:col>102</xdr:col>
      <xdr:colOff>165100</xdr:colOff>
      <xdr:row>76</xdr:row>
      <xdr:rowOff>58254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298685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49382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141351</xdr:rowOff>
    </xdr:from>
    <xdr:to>
      <xdr:col>98</xdr:col>
      <xdr:colOff>38100</xdr:colOff>
      <xdr:row>76</xdr:row>
      <xdr:rowOff>71501</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62628</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309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31661</xdr:rowOff>
    </xdr:from>
    <xdr:to>
      <xdr:col>116</xdr:col>
      <xdr:colOff>114300</xdr:colOff>
      <xdr:row>73</xdr:row>
      <xdr:rowOff>133261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254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54538</xdr:rowOff>
    </xdr:from>
    <xdr:ext cx="599010"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239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162928</xdr:rowOff>
    </xdr:from>
    <xdr:to>
      <xdr:col>112</xdr:col>
      <xdr:colOff>38100</xdr:colOff>
      <xdr:row>73</xdr:row>
      <xdr:rowOff>93078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25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71</xdr:row>
      <xdr:rowOff>109605</xdr:rowOff>
    </xdr:from>
    <xdr:ext cx="59901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23795" y="12282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124485</xdr:rowOff>
    </xdr:from>
    <xdr:to>
      <xdr:col>107</xdr:col>
      <xdr:colOff>101600</xdr:colOff>
      <xdr:row>73</xdr:row>
      <xdr:rowOff>54635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2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71162</xdr:rowOff>
    </xdr:from>
    <xdr:ext cx="59901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34795" y="12244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142824</xdr:rowOff>
    </xdr:from>
    <xdr:to>
      <xdr:col>102</xdr:col>
      <xdr:colOff>165100</xdr:colOff>
      <xdr:row>73</xdr:row>
      <xdr:rowOff>72974</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248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89501</xdr:rowOff>
    </xdr:from>
    <xdr:ext cx="59901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45795" y="1226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8471</xdr:rowOff>
    </xdr:from>
    <xdr:to>
      <xdr:col>98</xdr:col>
      <xdr:colOff>38100</xdr:colOff>
      <xdr:row>73</xdr:row>
      <xdr:rowOff>110071</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25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126598</xdr:rowOff>
    </xdr:from>
    <xdr:ext cx="59901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56795" y="1229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歳出決算総額は、住民一人当たり１，</a:t>
          </a:r>
          <a:r>
            <a:rPr kumimoji="1" lang="ja-JP" altLang="en-US" sz="1200">
              <a:solidFill>
                <a:schemeClr val="dk1"/>
              </a:solidFill>
              <a:effectLst/>
              <a:latin typeface="+mn-lt"/>
              <a:ea typeface="+mn-ea"/>
              <a:cs typeface="+mn-cs"/>
            </a:rPr>
            <a:t>６０２</a:t>
          </a:r>
          <a:r>
            <a:rPr kumimoji="1" lang="ja-JP" altLang="ja-JP" sz="1200">
              <a:solidFill>
                <a:schemeClr val="dk1"/>
              </a:solidFill>
              <a:effectLst/>
              <a:latin typeface="+mn-lt"/>
              <a:ea typeface="+mn-ea"/>
              <a:cs typeface="+mn-cs"/>
            </a:rPr>
            <a:t>千円となっている。主な構成項目である人件費は、住民一人当たり２７</a:t>
          </a:r>
          <a:r>
            <a:rPr kumimoji="1" lang="ja-JP" altLang="en-US" sz="1200">
              <a:solidFill>
                <a:schemeClr val="dk1"/>
              </a:solidFill>
              <a:effectLst/>
              <a:latin typeface="+mn-lt"/>
              <a:ea typeface="+mn-ea"/>
              <a:cs typeface="+mn-cs"/>
            </a:rPr>
            <a:t>８</a:t>
          </a:r>
          <a:r>
            <a:rPr kumimoji="1" lang="ja-JP" altLang="ja-JP" sz="1200">
              <a:solidFill>
                <a:schemeClr val="dk1"/>
              </a:solidFill>
              <a:effectLst/>
              <a:latin typeface="+mn-lt"/>
              <a:ea typeface="+mn-ea"/>
              <a:cs typeface="+mn-cs"/>
            </a:rPr>
            <a:t>千円となっており、近年は類似団体平均の</a:t>
          </a:r>
          <a:r>
            <a:rPr kumimoji="1" lang="ja-JP" altLang="en-US" sz="1200">
              <a:solidFill>
                <a:schemeClr val="dk1"/>
              </a:solidFill>
              <a:effectLst/>
              <a:latin typeface="+mn-lt"/>
              <a:ea typeface="+mn-ea"/>
              <a:cs typeface="+mn-cs"/>
            </a:rPr>
            <a:t>約</a:t>
          </a:r>
          <a:r>
            <a:rPr kumimoji="1" lang="ja-JP" altLang="ja-JP" sz="1200">
              <a:solidFill>
                <a:schemeClr val="dk1"/>
              </a:solidFill>
              <a:effectLst/>
              <a:latin typeface="+mn-lt"/>
              <a:ea typeface="+mn-ea"/>
              <a:cs typeface="+mn-cs"/>
            </a:rPr>
            <a:t>２倍で推移してきている。これは、ごみ収集業務や消防・病院などの施設運営を直営で行っているほか、地理的条件により民間参入が困難な</a:t>
          </a:r>
          <a:r>
            <a:rPr kumimoji="1" lang="en-US" altLang="ja-JP" sz="1200">
              <a:solidFill>
                <a:schemeClr val="dk1"/>
              </a:solidFill>
              <a:effectLst/>
              <a:latin typeface="+mn-lt"/>
              <a:ea typeface="+mn-ea"/>
              <a:cs typeface="+mn-cs"/>
            </a:rPr>
            <a:t>CATV</a:t>
          </a:r>
          <a:r>
            <a:rPr kumimoji="1" lang="ja-JP" altLang="ja-JP" sz="1200">
              <a:solidFill>
                <a:schemeClr val="dk1"/>
              </a:solidFill>
              <a:effectLst/>
              <a:latin typeface="+mn-lt"/>
              <a:ea typeface="+mn-ea"/>
              <a:cs typeface="+mn-cs"/>
            </a:rPr>
            <a:t>事業の運営や、広大な行政区域をカバーするための支所・出張所への人員配置が必要であることが影響している。引き続き定員適正化計画に基づいた職員数の削減、施設の民営化を含めた検討をすることにより人件費の抑制に努める。</a:t>
          </a:r>
          <a:endParaRPr lang="ja-JP" altLang="ja-JP" sz="1200">
            <a:effectLst/>
          </a:endParaRPr>
        </a:p>
        <a:p>
          <a:r>
            <a:rPr kumimoji="1" lang="ja-JP" altLang="ja-JP" sz="1200">
              <a:solidFill>
                <a:schemeClr val="dk1"/>
              </a:solidFill>
              <a:effectLst/>
              <a:latin typeface="+mn-lt"/>
              <a:ea typeface="+mn-ea"/>
              <a:cs typeface="+mn-cs"/>
            </a:rPr>
            <a:t>普通建設事業においては、新規事業は計画の見直し等によりほぼ横ばいの状況にある。更新整備においては、</a:t>
          </a:r>
          <a:r>
            <a:rPr kumimoji="1" lang="ja-JP" altLang="en-US" sz="1200">
              <a:solidFill>
                <a:schemeClr val="dk1"/>
              </a:solidFill>
              <a:effectLst/>
              <a:latin typeface="+mn-lt"/>
              <a:ea typeface="+mn-ea"/>
              <a:cs typeface="+mn-cs"/>
            </a:rPr>
            <a:t>給食センターの集約等</a:t>
          </a:r>
          <a:r>
            <a:rPr kumimoji="1" lang="ja-JP" altLang="ja-JP" sz="1200">
              <a:solidFill>
                <a:schemeClr val="dk1"/>
              </a:solidFill>
              <a:effectLst/>
              <a:latin typeface="+mn-lt"/>
              <a:ea typeface="+mn-ea"/>
              <a:cs typeface="+mn-cs"/>
            </a:rPr>
            <a:t>の事業は完了したが、総合体育館の建て替え</a:t>
          </a:r>
          <a:r>
            <a:rPr kumimoji="1" lang="ja-JP" altLang="en-US" sz="1200">
              <a:solidFill>
                <a:schemeClr val="dk1"/>
              </a:solidFill>
              <a:effectLst/>
              <a:latin typeface="+mn-lt"/>
              <a:ea typeface="+mn-ea"/>
              <a:cs typeface="+mn-cs"/>
            </a:rPr>
            <a:t>や相生地域交流センターの整備事業</a:t>
          </a:r>
          <a:r>
            <a:rPr kumimoji="1" lang="ja-JP" altLang="ja-JP" sz="1200">
              <a:solidFill>
                <a:schemeClr val="dk1"/>
              </a:solidFill>
              <a:effectLst/>
              <a:latin typeface="+mn-lt"/>
              <a:ea typeface="+mn-ea"/>
              <a:cs typeface="+mn-cs"/>
            </a:rPr>
            <a:t>等、新たな事業が進行していることにより今後更に上昇が見込まれる。</a:t>
          </a:r>
          <a:endParaRPr lang="ja-JP" altLang="ja-JP" sz="1200">
            <a:effectLst/>
          </a:endParaRPr>
        </a:p>
        <a:p>
          <a:r>
            <a:rPr kumimoji="1" lang="ja-JP" altLang="ja-JP" sz="1200">
              <a:solidFill>
                <a:schemeClr val="dk1"/>
              </a:solidFill>
              <a:effectLst/>
              <a:latin typeface="+mn-lt"/>
              <a:ea typeface="+mn-ea"/>
              <a:cs typeface="+mn-cs"/>
            </a:rPr>
            <a:t>老朽化したインフラ整備等も課題であるため、既存施設の集約化や除却、ＬＣＣについても見極めつつ、各施設の維持補修を計画的に実施する。</a:t>
          </a:r>
          <a:endParaRPr lang="ja-JP" altLang="ja-JP" sz="12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16002</xdr:rowOff>
    </xdr:from>
    <xdr:to>
      <xdr:col>24</xdr:col>
      <xdr:colOff>62865</xdr:colOff>
      <xdr:row>38</xdr:row>
      <xdr:rowOff>136906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0952"/>
          <a:ext cx="1270" cy="132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140733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5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136906</xdr:rowOff>
    </xdr:from>
    <xdr:to>
      <xdr:col>24</xdr:col>
      <xdr:colOff>152400</xdr:colOff>
      <xdr:row>38</xdr:row>
      <xdr:rowOff>136906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134129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0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16002</xdr:rowOff>
    </xdr:from>
    <xdr:to>
      <xdr:col>24</xdr:col>
      <xdr:colOff>152400</xdr:colOff>
      <xdr:row>31</xdr:row>
      <xdr:rowOff>16002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0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139446</xdr:rowOff>
    </xdr:from>
    <xdr:to>
      <xdr:col>24</xdr:col>
      <xdr:colOff>63500</xdr:colOff>
      <xdr:row>37</xdr:row>
      <xdr:rowOff>22098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1646"/>
          <a:ext cx="838200" cy="5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141495</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0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118618</xdr:rowOff>
    </xdr:from>
    <xdr:to>
      <xdr:col>24</xdr:col>
      <xdr:colOff>114300</xdr:colOff>
      <xdr:row>36</xdr:row>
      <xdr:rowOff>48768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155194</xdr:rowOff>
    </xdr:from>
    <xdr:to>
      <xdr:col>19</xdr:col>
      <xdr:colOff>177800</xdr:colOff>
      <xdr:row>37</xdr:row>
      <xdr:rowOff>22098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327394"/>
          <a:ext cx="889000" cy="38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149225</xdr:rowOff>
    </xdr:from>
    <xdr:to>
      <xdr:col>20</xdr:col>
      <xdr:colOff>38100</xdr:colOff>
      <xdr:row>36</xdr:row>
      <xdr:rowOff>79375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95902</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92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153035</xdr:rowOff>
    </xdr:from>
    <xdr:to>
      <xdr:col>15</xdr:col>
      <xdr:colOff>50800</xdr:colOff>
      <xdr:row>36</xdr:row>
      <xdr:rowOff>155194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25235"/>
          <a:ext cx="8890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88646</xdr:rowOff>
    </xdr:from>
    <xdr:to>
      <xdr:col>15</xdr:col>
      <xdr:colOff>101600</xdr:colOff>
      <xdr:row>37</xdr:row>
      <xdr:rowOff>18796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35323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153035</xdr:rowOff>
    </xdr:from>
    <xdr:to>
      <xdr:col>10</xdr:col>
      <xdr:colOff>114300</xdr:colOff>
      <xdr:row>37</xdr:row>
      <xdr:rowOff>21844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325235"/>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51689</xdr:rowOff>
    </xdr:from>
    <xdr:to>
      <xdr:col>10</xdr:col>
      <xdr:colOff>165100</xdr:colOff>
      <xdr:row>36</xdr:row>
      <xdr:rowOff>153289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169816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90424</xdr:rowOff>
    </xdr:from>
    <xdr:to>
      <xdr:col>6</xdr:col>
      <xdr:colOff>38100</xdr:colOff>
      <xdr:row>37</xdr:row>
      <xdr:rowOff>20574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37101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3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88646</xdr:rowOff>
    </xdr:from>
    <xdr:to>
      <xdr:col>24</xdr:col>
      <xdr:colOff>114300</xdr:colOff>
      <xdr:row>37</xdr:row>
      <xdr:rowOff>18796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67073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142748</xdr:rowOff>
    </xdr:from>
    <xdr:to>
      <xdr:col>20</xdr:col>
      <xdr:colOff>38100</xdr:colOff>
      <xdr:row>37</xdr:row>
      <xdr:rowOff>72898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1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64025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104394</xdr:rowOff>
    </xdr:from>
    <xdr:to>
      <xdr:col>15</xdr:col>
      <xdr:colOff>101600</xdr:colOff>
      <xdr:row>37</xdr:row>
      <xdr:rowOff>34544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25671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69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102235</xdr:rowOff>
    </xdr:from>
    <xdr:to>
      <xdr:col>10</xdr:col>
      <xdr:colOff>165100</xdr:colOff>
      <xdr:row>37</xdr:row>
      <xdr:rowOff>32385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7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23512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6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142494</xdr:rowOff>
    </xdr:from>
    <xdr:to>
      <xdr:col>6</xdr:col>
      <xdr:colOff>38100</xdr:colOff>
      <xdr:row>37</xdr:row>
      <xdr:rowOff>72644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63771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49594</xdr:rowOff>
    </xdr:from>
    <xdr:to>
      <xdr:col>24</xdr:col>
      <xdr:colOff>62865</xdr:colOff>
      <xdr:row>58</xdr:row>
      <xdr:rowOff>120031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93544"/>
          <a:ext cx="1270" cy="127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123858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120031</xdr:rowOff>
    </xdr:from>
    <xdr:to>
      <xdr:col>24</xdr:col>
      <xdr:colOff>152400</xdr:colOff>
      <xdr:row>58</xdr:row>
      <xdr:rowOff>120031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6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167721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68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870,183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49594</xdr:rowOff>
    </xdr:from>
    <xdr:to>
      <xdr:col>24</xdr:col>
      <xdr:colOff>152400</xdr:colOff>
      <xdr:row>51</xdr:row>
      <xdr:rowOff>49594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9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122879</xdr:rowOff>
    </xdr:from>
    <xdr:to>
      <xdr:col>24</xdr:col>
      <xdr:colOff>63500</xdr:colOff>
      <xdr:row>55</xdr:row>
      <xdr:rowOff>161658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552629"/>
          <a:ext cx="838200" cy="3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139606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408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161179</xdr:rowOff>
    </xdr:from>
    <xdr:to>
      <xdr:col>24</xdr:col>
      <xdr:colOff>114300</xdr:colOff>
      <xdr:row>57</xdr:row>
      <xdr:rowOff>91329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3448</xdr:rowOff>
    </xdr:from>
    <xdr:to>
      <xdr:col>19</xdr:col>
      <xdr:colOff>177800</xdr:colOff>
      <xdr:row>55</xdr:row>
      <xdr:rowOff>161658</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433198"/>
          <a:ext cx="889000" cy="158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119110</xdr:rowOff>
    </xdr:from>
    <xdr:to>
      <xdr:col>20</xdr:col>
      <xdr:colOff>38100</xdr:colOff>
      <xdr:row>57</xdr:row>
      <xdr:rowOff>49260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40387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81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3448</xdr:rowOff>
    </xdr:from>
    <xdr:to>
      <xdr:col>15</xdr:col>
      <xdr:colOff>50800</xdr:colOff>
      <xdr:row>56</xdr:row>
      <xdr:rowOff>43020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433198"/>
          <a:ext cx="889000" cy="21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133896</xdr:rowOff>
    </xdr:from>
    <xdr:to>
      <xdr:col>15</xdr:col>
      <xdr:colOff>101600</xdr:colOff>
      <xdr:row>57</xdr:row>
      <xdr:rowOff>64046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3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55173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82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159285</xdr:rowOff>
    </xdr:from>
    <xdr:to>
      <xdr:col>10</xdr:col>
      <xdr:colOff>114300</xdr:colOff>
      <xdr:row>56</xdr:row>
      <xdr:rowOff>43020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589035"/>
          <a:ext cx="889000" cy="5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9801</xdr:rowOff>
    </xdr:from>
    <xdr:to>
      <xdr:col>10</xdr:col>
      <xdr:colOff>165100</xdr:colOff>
      <xdr:row>58</xdr:row>
      <xdr:rowOff>111401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102528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9801</xdr:rowOff>
    </xdr:from>
    <xdr:to>
      <xdr:col>6</xdr:col>
      <xdr:colOff>38100</xdr:colOff>
      <xdr:row>58</xdr:row>
      <xdr:rowOff>111401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5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102528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10046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72079</xdr:rowOff>
    </xdr:from>
    <xdr:to>
      <xdr:col>24</xdr:col>
      <xdr:colOff>114300</xdr:colOff>
      <xdr:row>56</xdr:row>
      <xdr:rowOff>2229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50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94956</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35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110858</xdr:rowOff>
    </xdr:from>
    <xdr:to>
      <xdr:col>20</xdr:col>
      <xdr:colOff>38100</xdr:colOff>
      <xdr:row>56</xdr:row>
      <xdr:rowOff>41008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54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57535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31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124098</xdr:rowOff>
    </xdr:from>
    <xdr:to>
      <xdr:col>15</xdr:col>
      <xdr:colOff>101600</xdr:colOff>
      <xdr:row>55</xdr:row>
      <xdr:rowOff>54248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38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70775</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15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163670</xdr:rowOff>
    </xdr:from>
    <xdr:to>
      <xdr:col>10</xdr:col>
      <xdr:colOff>165100</xdr:colOff>
      <xdr:row>56</xdr:row>
      <xdr:rowOff>93820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110347</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108485</xdr:rowOff>
    </xdr:from>
    <xdr:to>
      <xdr:col>6</xdr:col>
      <xdr:colOff>38100</xdr:colOff>
      <xdr:row>56</xdr:row>
      <xdr:rowOff>38635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53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55162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31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62429</xdr:rowOff>
    </xdr:from>
    <xdr:to>
      <xdr:col>24</xdr:col>
      <xdr:colOff>62865</xdr:colOff>
      <xdr:row>77</xdr:row>
      <xdr:rowOff>154952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406829"/>
          <a:ext cx="1270" cy="949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158779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6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154952</xdr:rowOff>
    </xdr:from>
    <xdr:to>
      <xdr:col>24</xdr:col>
      <xdr:colOff>152400</xdr:colOff>
      <xdr:row>77</xdr:row>
      <xdr:rowOff>154952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56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9106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8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341,901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62429</xdr:rowOff>
    </xdr:from>
    <xdr:to>
      <xdr:col>24</xdr:col>
      <xdr:colOff>152400</xdr:colOff>
      <xdr:row>72</xdr:row>
      <xdr:rowOff>62429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40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127918</xdr:rowOff>
    </xdr:from>
    <xdr:to>
      <xdr:col>24</xdr:col>
      <xdr:colOff>63500</xdr:colOff>
      <xdr:row>75</xdr:row>
      <xdr:rowOff>142118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986668"/>
          <a:ext cx="838200" cy="1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48861</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25984</xdr:rowOff>
    </xdr:from>
    <xdr:to>
      <xdr:col>24</xdr:col>
      <xdr:colOff>114300</xdr:colOff>
      <xdr:row>75</xdr:row>
      <xdr:rowOff>127584</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127918</xdr:rowOff>
    </xdr:from>
    <xdr:to>
      <xdr:col>19</xdr:col>
      <xdr:colOff>177800</xdr:colOff>
      <xdr:row>76</xdr:row>
      <xdr:rowOff>95585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986668"/>
          <a:ext cx="889000" cy="139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144198</xdr:rowOff>
    </xdr:from>
    <xdr:to>
      <xdr:col>20</xdr:col>
      <xdr:colOff>38100</xdr:colOff>
      <xdr:row>75</xdr:row>
      <xdr:rowOff>74348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90875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95585</xdr:rowOff>
    </xdr:from>
    <xdr:to>
      <xdr:col>15</xdr:col>
      <xdr:colOff>50800</xdr:colOff>
      <xdr:row>76</xdr:row>
      <xdr:rowOff>113027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125785"/>
          <a:ext cx="889000" cy="1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122441</xdr:rowOff>
    </xdr:from>
    <xdr:to>
      <xdr:col>15</xdr:col>
      <xdr:colOff>101600</xdr:colOff>
      <xdr:row>77</xdr:row>
      <xdr:rowOff>52591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43718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45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113027</xdr:rowOff>
    </xdr:from>
    <xdr:to>
      <xdr:col>10</xdr:col>
      <xdr:colOff>114300</xdr:colOff>
      <xdr:row>76</xdr:row>
      <xdr:rowOff>124882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43227"/>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142611</xdr:rowOff>
    </xdr:from>
    <xdr:to>
      <xdr:col>10</xdr:col>
      <xdr:colOff>165100</xdr:colOff>
      <xdr:row>77</xdr:row>
      <xdr:rowOff>72761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7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63888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8561</xdr:rowOff>
    </xdr:from>
    <xdr:to>
      <xdr:col>6</xdr:col>
      <xdr:colOff>38100</xdr:colOff>
      <xdr:row>77</xdr:row>
      <xdr:rowOff>110161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101288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02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91318</xdr:rowOff>
    </xdr:from>
    <xdr:to>
      <xdr:col>24</xdr:col>
      <xdr:colOff>114300</xdr:colOff>
      <xdr:row>76</xdr:row>
      <xdr:rowOff>21468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69745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2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77118</xdr:rowOff>
    </xdr:from>
    <xdr:to>
      <xdr:col>20</xdr:col>
      <xdr:colOff>38100</xdr:colOff>
      <xdr:row>76</xdr:row>
      <xdr:rowOff>7268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3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169845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2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44785</xdr:rowOff>
    </xdr:from>
    <xdr:to>
      <xdr:col>15</xdr:col>
      <xdr:colOff>101600</xdr:colOff>
      <xdr:row>76</xdr:row>
      <xdr:rowOff>146385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162912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62227</xdr:rowOff>
    </xdr:from>
    <xdr:to>
      <xdr:col>10</xdr:col>
      <xdr:colOff>165100</xdr:colOff>
      <xdr:row>76</xdr:row>
      <xdr:rowOff>163827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9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6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74082</xdr:rowOff>
    </xdr:from>
    <xdr:to>
      <xdr:col>6</xdr:col>
      <xdr:colOff>38100</xdr:colOff>
      <xdr:row>77</xdr:row>
      <xdr:rowOff>4232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0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20759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79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160534</xdr:rowOff>
    </xdr:from>
    <xdr:to>
      <xdr:col>24</xdr:col>
      <xdr:colOff>62865</xdr:colOff>
      <xdr:row>97</xdr:row>
      <xdr:rowOff>133967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91034"/>
          <a:ext cx="1270" cy="117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137794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6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133967</xdr:rowOff>
    </xdr:from>
    <xdr:to>
      <xdr:col>24</xdr:col>
      <xdr:colOff>152400</xdr:colOff>
      <xdr:row>97</xdr:row>
      <xdr:rowOff>133967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6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107211</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6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295,443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160534</xdr:rowOff>
    </xdr:from>
    <xdr:to>
      <xdr:col>24</xdr:col>
      <xdr:colOff>152400</xdr:colOff>
      <xdr:row>90</xdr:row>
      <xdr:rowOff>160534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9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46162</xdr:rowOff>
    </xdr:from>
    <xdr:to>
      <xdr:col>24</xdr:col>
      <xdr:colOff>63500</xdr:colOff>
      <xdr:row>95</xdr:row>
      <xdr:rowOff>69027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333912"/>
          <a:ext cx="838200" cy="2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91180</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7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112753</xdr:rowOff>
    </xdr:from>
    <xdr:to>
      <xdr:col>24</xdr:col>
      <xdr:colOff>114300</xdr:colOff>
      <xdr:row>96</xdr:row>
      <xdr:rowOff>42903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0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46162</xdr:rowOff>
    </xdr:from>
    <xdr:to>
      <xdr:col>19</xdr:col>
      <xdr:colOff>177800</xdr:colOff>
      <xdr:row>95</xdr:row>
      <xdr:rowOff>93596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333912"/>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118969</xdr:rowOff>
    </xdr:from>
    <xdr:to>
      <xdr:col>20</xdr:col>
      <xdr:colOff>38100</xdr:colOff>
      <xdr:row>96</xdr:row>
      <xdr:rowOff>49119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406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40246</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99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47775</xdr:rowOff>
    </xdr:from>
    <xdr:to>
      <xdr:col>15</xdr:col>
      <xdr:colOff>50800</xdr:colOff>
      <xdr:row>95</xdr:row>
      <xdr:rowOff>93596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5649725"/>
          <a:ext cx="889000" cy="7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116980</xdr:rowOff>
    </xdr:from>
    <xdr:to>
      <xdr:col>15</xdr:col>
      <xdr:colOff>101600</xdr:colOff>
      <xdr:row>97</xdr:row>
      <xdr:rowOff>47130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38257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47775</xdr:rowOff>
    </xdr:from>
    <xdr:to>
      <xdr:col>10</xdr:col>
      <xdr:colOff>114300</xdr:colOff>
      <xdr:row>92</xdr:row>
      <xdr:rowOff>160041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5649725"/>
          <a:ext cx="889000" cy="2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136878</xdr:rowOff>
    </xdr:from>
    <xdr:to>
      <xdr:col>10</xdr:col>
      <xdr:colOff>165100</xdr:colOff>
      <xdr:row>97</xdr:row>
      <xdr:rowOff>67028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9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58155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68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161407</xdr:rowOff>
    </xdr:from>
    <xdr:to>
      <xdr:col>6</xdr:col>
      <xdr:colOff>38100</xdr:colOff>
      <xdr:row>97</xdr:row>
      <xdr:rowOff>91557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2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82684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18227</xdr:rowOff>
    </xdr:from>
    <xdr:to>
      <xdr:col>24</xdr:col>
      <xdr:colOff>114300</xdr:colOff>
      <xdr:row>95</xdr:row>
      <xdr:rowOff>119827</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3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41104</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1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166812</xdr:rowOff>
    </xdr:from>
    <xdr:to>
      <xdr:col>20</xdr:col>
      <xdr:colOff>38100</xdr:colOff>
      <xdr:row>95</xdr:row>
      <xdr:rowOff>96962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28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113489</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05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42796</xdr:rowOff>
    </xdr:from>
    <xdr:to>
      <xdr:col>15</xdr:col>
      <xdr:colOff>101600</xdr:colOff>
      <xdr:row>95</xdr:row>
      <xdr:rowOff>144396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33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160923</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08795" y="1610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90</xdr:row>
      <xdr:rowOff>168425</xdr:rowOff>
    </xdr:from>
    <xdr:to>
      <xdr:col>10</xdr:col>
      <xdr:colOff>165100</xdr:colOff>
      <xdr:row>91</xdr:row>
      <xdr:rowOff>98575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559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89</xdr:row>
      <xdr:rowOff>115102</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537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109241</xdr:rowOff>
    </xdr:from>
    <xdr:to>
      <xdr:col>6</xdr:col>
      <xdr:colOff>38100</xdr:colOff>
      <xdr:row>93</xdr:row>
      <xdr:rowOff>39391</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588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55918</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5657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156682</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00182"/>
          <a:ext cx="1270" cy="1485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103359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7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156682</xdr:rowOff>
    </xdr:from>
    <xdr:to>
      <xdr:col>55</xdr:col>
      <xdr:colOff>88900</xdr:colOff>
      <xdr:row>30</xdr:row>
      <xdr:rowOff>156682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00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86305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299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63427</xdr:rowOff>
    </xdr:from>
    <xdr:to>
      <xdr:col>55</xdr:col>
      <xdr:colOff>50800</xdr:colOff>
      <xdr:row>38</xdr:row>
      <xdr:rowOff>165027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146231</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146981"/>
          <a:ext cx="889000" cy="638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84981</xdr:rowOff>
    </xdr:from>
    <xdr:to>
      <xdr:col>50</xdr:col>
      <xdr:colOff>165100</xdr:colOff>
      <xdr:row>39</xdr:row>
      <xdr:rowOff>15131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0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31658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7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146231</xdr:rowOff>
    </xdr:from>
    <xdr:to>
      <xdr:col>45</xdr:col>
      <xdr:colOff>177800</xdr:colOff>
      <xdr:row>35</xdr:row>
      <xdr:rowOff>169745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146981"/>
          <a:ext cx="889000" cy="2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82369</xdr:rowOff>
    </xdr:from>
    <xdr:to>
      <xdr:col>46</xdr:col>
      <xdr:colOff>38100</xdr:colOff>
      <xdr:row>39</xdr:row>
      <xdr:rowOff>12519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9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3646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690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169745</xdr:rowOff>
    </xdr:from>
    <xdr:to>
      <xdr:col>41</xdr:col>
      <xdr:colOff>50800</xdr:colOff>
      <xdr:row>36</xdr:row>
      <xdr:rowOff>48913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170495"/>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93799</xdr:rowOff>
    </xdr:from>
    <xdr:to>
      <xdr:col>41</xdr:col>
      <xdr:colOff>101600</xdr:colOff>
      <xdr:row>39</xdr:row>
      <xdr:rowOff>23949</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15076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701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89553</xdr:rowOff>
    </xdr:from>
    <xdr:to>
      <xdr:col>36</xdr:col>
      <xdr:colOff>165100</xdr:colOff>
      <xdr:row>39</xdr:row>
      <xdr:rowOff>19703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0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10830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97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95431</xdr:rowOff>
    </xdr:from>
    <xdr:to>
      <xdr:col>46</xdr:col>
      <xdr:colOff>38100</xdr:colOff>
      <xdr:row>36</xdr:row>
      <xdr:rowOff>25581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0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42108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5871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118945</xdr:rowOff>
    </xdr:from>
    <xdr:to>
      <xdr:col>41</xdr:col>
      <xdr:colOff>101600</xdr:colOff>
      <xdr:row>36</xdr:row>
      <xdr:rowOff>49095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11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65622</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5894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169563</xdr:rowOff>
    </xdr:from>
    <xdr:to>
      <xdr:col>36</xdr:col>
      <xdr:colOff>165100</xdr:colOff>
      <xdr:row>36</xdr:row>
      <xdr:rowOff>99713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17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116240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5945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45350</xdr:rowOff>
    </xdr:from>
    <xdr:to>
      <xdr:col>54</xdr:col>
      <xdr:colOff>189865</xdr:colOff>
      <xdr:row>59</xdr:row>
      <xdr:rowOff>42059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17850"/>
          <a:ext cx="1270" cy="1539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45886</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42059</xdr:rowOff>
    </xdr:from>
    <xdr:to>
      <xdr:col>55</xdr:col>
      <xdr:colOff>88900</xdr:colOff>
      <xdr:row>59</xdr:row>
      <xdr:rowOff>42059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163477</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3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488,891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45350</xdr:rowOff>
    </xdr:from>
    <xdr:to>
      <xdr:col>55</xdr:col>
      <xdr:colOff>88900</xdr:colOff>
      <xdr:row>50</xdr:row>
      <xdr:rowOff>45350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157678</xdr:rowOff>
    </xdr:from>
    <xdr:to>
      <xdr:col>55</xdr:col>
      <xdr:colOff>0</xdr:colOff>
      <xdr:row>56</xdr:row>
      <xdr:rowOff>77103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15978"/>
          <a:ext cx="838200" cy="262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159812</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10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9935</xdr:rowOff>
    </xdr:from>
    <xdr:to>
      <xdr:col>55</xdr:col>
      <xdr:colOff>50800</xdr:colOff>
      <xdr:row>57</xdr:row>
      <xdr:rowOff>111535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6576</xdr:rowOff>
    </xdr:from>
    <xdr:to>
      <xdr:col>50</xdr:col>
      <xdr:colOff>114300</xdr:colOff>
      <xdr:row>56</xdr:row>
      <xdr:rowOff>77103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607776"/>
          <a:ext cx="889000" cy="7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40887</xdr:rowOff>
    </xdr:from>
    <xdr:to>
      <xdr:col>50</xdr:col>
      <xdr:colOff>165100</xdr:colOff>
      <xdr:row>57</xdr:row>
      <xdr:rowOff>142487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133614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6576</xdr:rowOff>
    </xdr:from>
    <xdr:to>
      <xdr:col>45</xdr:col>
      <xdr:colOff>177800</xdr:colOff>
      <xdr:row>56</xdr:row>
      <xdr:rowOff>153948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607776"/>
          <a:ext cx="889000" cy="14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42857</xdr:rowOff>
    </xdr:from>
    <xdr:to>
      <xdr:col>46</xdr:col>
      <xdr:colOff>38100</xdr:colOff>
      <xdr:row>58</xdr:row>
      <xdr:rowOff>144457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135584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1007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153948</xdr:rowOff>
    </xdr:from>
    <xdr:to>
      <xdr:col>41</xdr:col>
      <xdr:colOff>50800</xdr:colOff>
      <xdr:row>57</xdr:row>
      <xdr:rowOff>24763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755148"/>
          <a:ext cx="889000" cy="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50567</xdr:rowOff>
    </xdr:from>
    <xdr:to>
      <xdr:col>41</xdr:col>
      <xdr:colOff>101600</xdr:colOff>
      <xdr:row>58</xdr:row>
      <xdr:rowOff>152167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9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143294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1008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66843</xdr:rowOff>
    </xdr:from>
    <xdr:to>
      <xdr:col>36</xdr:col>
      <xdr:colOff>165100</xdr:colOff>
      <xdr:row>58</xdr:row>
      <xdr:rowOff>168443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10010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159570</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1010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106878</xdr:rowOff>
    </xdr:from>
    <xdr:to>
      <xdr:col>55</xdr:col>
      <xdr:colOff>50800</xdr:colOff>
      <xdr:row>55</xdr:row>
      <xdr:rowOff>37028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129755</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16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26303</xdr:rowOff>
    </xdr:from>
    <xdr:to>
      <xdr:col>50</xdr:col>
      <xdr:colOff>165100</xdr:colOff>
      <xdr:row>56</xdr:row>
      <xdr:rowOff>127903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62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144430</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940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127226</xdr:rowOff>
    </xdr:from>
    <xdr:to>
      <xdr:col>46</xdr:col>
      <xdr:colOff>38100</xdr:colOff>
      <xdr:row>56</xdr:row>
      <xdr:rowOff>57376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55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73903</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33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103148</xdr:rowOff>
    </xdr:from>
    <xdr:to>
      <xdr:col>41</xdr:col>
      <xdr:colOff>101600</xdr:colOff>
      <xdr:row>57</xdr:row>
      <xdr:rowOff>33298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7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49825</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4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145413</xdr:rowOff>
    </xdr:from>
    <xdr:to>
      <xdr:col>36</xdr:col>
      <xdr:colOff>165100</xdr:colOff>
      <xdr:row>57</xdr:row>
      <xdr:rowOff>75563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7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92090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521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13037</xdr:rowOff>
    </xdr:from>
    <xdr:to>
      <xdr:col>54</xdr:col>
      <xdr:colOff>189865</xdr:colOff>
      <xdr:row>78</xdr:row>
      <xdr:rowOff>109187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85987"/>
          <a:ext cx="1270" cy="129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113014</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48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109187</xdr:rowOff>
    </xdr:from>
    <xdr:to>
      <xdr:col>55</xdr:col>
      <xdr:colOff>88900</xdr:colOff>
      <xdr:row>78</xdr:row>
      <xdr:rowOff>109187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48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131164</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6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290,204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13037</xdr:rowOff>
    </xdr:from>
    <xdr:to>
      <xdr:col>55</xdr:col>
      <xdr:colOff>88900</xdr:colOff>
      <xdr:row>71</xdr:row>
      <xdr:rowOff>13037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8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20805</xdr:rowOff>
    </xdr:from>
    <xdr:to>
      <xdr:col>55</xdr:col>
      <xdr:colOff>0</xdr:colOff>
      <xdr:row>78</xdr:row>
      <xdr:rowOff>51822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93905"/>
          <a:ext cx="838200" cy="31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65009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095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42132</xdr:rowOff>
    </xdr:from>
    <xdr:to>
      <xdr:col>55</xdr:col>
      <xdr:colOff>50800</xdr:colOff>
      <xdr:row>77</xdr:row>
      <xdr:rowOff>143732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20805</xdr:rowOff>
    </xdr:from>
    <xdr:to>
      <xdr:col>50</xdr:col>
      <xdr:colOff>114300</xdr:colOff>
      <xdr:row>78</xdr:row>
      <xdr:rowOff>48310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93905"/>
          <a:ext cx="889000" cy="2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65565</xdr:rowOff>
    </xdr:from>
    <xdr:to>
      <xdr:col>50</xdr:col>
      <xdr:colOff>165100</xdr:colOff>
      <xdr:row>77</xdr:row>
      <xdr:rowOff>167165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33159</xdr:rowOff>
    </xdr:from>
    <xdr:to>
      <xdr:col>45</xdr:col>
      <xdr:colOff>177800</xdr:colOff>
      <xdr:row>78</xdr:row>
      <xdr:rowOff>48310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06259"/>
          <a:ext cx="889000" cy="1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116039</xdr:rowOff>
    </xdr:from>
    <xdr:to>
      <xdr:col>46</xdr:col>
      <xdr:colOff>38100</xdr:colOff>
      <xdr:row>78</xdr:row>
      <xdr:rowOff>46189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62716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9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33159</xdr:rowOff>
    </xdr:from>
    <xdr:to>
      <xdr:col>41</xdr:col>
      <xdr:colOff>50800</xdr:colOff>
      <xdr:row>78</xdr:row>
      <xdr:rowOff>51775</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406259"/>
          <a:ext cx="889000" cy="1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5652</xdr:rowOff>
    </xdr:from>
    <xdr:to>
      <xdr:col>41</xdr:col>
      <xdr:colOff>101600</xdr:colOff>
      <xdr:row>78</xdr:row>
      <xdr:rowOff>107252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98379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4387</xdr:rowOff>
    </xdr:from>
    <xdr:to>
      <xdr:col>36</xdr:col>
      <xdr:colOff>165100</xdr:colOff>
      <xdr:row>78</xdr:row>
      <xdr:rowOff>105987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97114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7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1022</xdr:rowOff>
    </xdr:from>
    <xdr:to>
      <xdr:col>55</xdr:col>
      <xdr:colOff>50800</xdr:colOff>
      <xdr:row>78</xdr:row>
      <xdr:rowOff>102622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7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87399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8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141455</xdr:rowOff>
    </xdr:from>
    <xdr:to>
      <xdr:col>50</xdr:col>
      <xdr:colOff>165100</xdr:colOff>
      <xdr:row>78</xdr:row>
      <xdr:rowOff>71605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62732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168960</xdr:rowOff>
    </xdr:from>
    <xdr:to>
      <xdr:col>46</xdr:col>
      <xdr:colOff>38100</xdr:colOff>
      <xdr:row>78</xdr:row>
      <xdr:rowOff>99110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7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90237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6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153809</xdr:rowOff>
    </xdr:from>
    <xdr:to>
      <xdr:col>41</xdr:col>
      <xdr:colOff>101600</xdr:colOff>
      <xdr:row>78</xdr:row>
      <xdr:rowOff>83959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100486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13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975</xdr:rowOff>
    </xdr:from>
    <xdr:to>
      <xdr:col>36</xdr:col>
      <xdr:colOff>165100</xdr:colOff>
      <xdr:row>78</xdr:row>
      <xdr:rowOff>102575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74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119102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149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147084</xdr:rowOff>
    </xdr:from>
    <xdr:to>
      <xdr:col>54</xdr:col>
      <xdr:colOff>189865</xdr:colOff>
      <xdr:row>99</xdr:row>
      <xdr:rowOff>137849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9034"/>
          <a:ext cx="1270" cy="1362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141676</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11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137849</xdr:rowOff>
    </xdr:from>
    <xdr:to>
      <xdr:col>55</xdr:col>
      <xdr:colOff>88900</xdr:colOff>
      <xdr:row>99</xdr:row>
      <xdr:rowOff>137849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11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93761</xdr:rowOff>
    </xdr:from>
    <xdr:ext cx="599010"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24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147084</xdr:rowOff>
    </xdr:from>
    <xdr:to>
      <xdr:col>55</xdr:col>
      <xdr:colOff>88900</xdr:colOff>
      <xdr:row>91</xdr:row>
      <xdr:rowOff>147084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9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116909</xdr:rowOff>
    </xdr:from>
    <xdr:to>
      <xdr:col>55</xdr:col>
      <xdr:colOff>0</xdr:colOff>
      <xdr:row>95</xdr:row>
      <xdr:rowOff>40221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6233209"/>
          <a:ext cx="838200" cy="9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40856</xdr:rowOff>
    </xdr:from>
    <xdr:ext cx="599010"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000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62429</xdr:rowOff>
    </xdr:from>
    <xdr:to>
      <xdr:col>55</xdr:col>
      <xdr:colOff>50800</xdr:colOff>
      <xdr:row>96</xdr:row>
      <xdr:rowOff>164029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40221</xdr:rowOff>
    </xdr:from>
    <xdr:to>
      <xdr:col>50</xdr:col>
      <xdr:colOff>114300</xdr:colOff>
      <xdr:row>95</xdr:row>
      <xdr:rowOff>140348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327971"/>
          <a:ext cx="889000" cy="100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88778</xdr:rowOff>
    </xdr:from>
    <xdr:to>
      <xdr:col>50</xdr:col>
      <xdr:colOff>165100</xdr:colOff>
      <xdr:row>97</xdr:row>
      <xdr:rowOff>18928</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4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10055</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39795" y="1664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140348</xdr:rowOff>
    </xdr:from>
    <xdr:to>
      <xdr:col>45</xdr:col>
      <xdr:colOff>177800</xdr:colOff>
      <xdr:row>96</xdr:row>
      <xdr:rowOff>83358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428098"/>
          <a:ext cx="889000" cy="11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22964</xdr:rowOff>
    </xdr:from>
    <xdr:to>
      <xdr:col>46</xdr:col>
      <xdr:colOff>38100</xdr:colOff>
      <xdr:row>97</xdr:row>
      <xdr:rowOff>124564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65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115691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74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70061</xdr:rowOff>
    </xdr:from>
    <xdr:to>
      <xdr:col>41</xdr:col>
      <xdr:colOff>50800</xdr:colOff>
      <xdr:row>96</xdr:row>
      <xdr:rowOff>83358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529261"/>
          <a:ext cx="889000" cy="13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49276</xdr:rowOff>
    </xdr:from>
    <xdr:to>
      <xdr:col>41</xdr:col>
      <xdr:colOff>101600</xdr:colOff>
      <xdr:row>97</xdr:row>
      <xdr:rowOff>150876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679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142003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77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162533</xdr:rowOff>
    </xdr:from>
    <xdr:to>
      <xdr:col>36</xdr:col>
      <xdr:colOff>165100</xdr:colOff>
      <xdr:row>97</xdr:row>
      <xdr:rowOff>92683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62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83810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66109</xdr:rowOff>
    </xdr:from>
    <xdr:to>
      <xdr:col>55</xdr:col>
      <xdr:colOff>50800</xdr:colOff>
      <xdr:row>94</xdr:row>
      <xdr:rowOff>167709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182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88986</xdr:rowOff>
    </xdr:from>
    <xdr:ext cx="599010"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0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160871</xdr:rowOff>
    </xdr:from>
    <xdr:to>
      <xdr:col>50</xdr:col>
      <xdr:colOff>165100</xdr:colOff>
      <xdr:row>95</xdr:row>
      <xdr:rowOff>91021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107548</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39795" y="160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89548</xdr:rowOff>
    </xdr:from>
    <xdr:to>
      <xdr:col>46</xdr:col>
      <xdr:colOff>38100</xdr:colOff>
      <xdr:row>96</xdr:row>
      <xdr:rowOff>19698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37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36225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50795" y="1615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32558</xdr:rowOff>
    </xdr:from>
    <xdr:to>
      <xdr:col>41</xdr:col>
      <xdr:colOff>101600</xdr:colOff>
      <xdr:row>96</xdr:row>
      <xdr:rowOff>134158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9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150685</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61795" y="1626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19261</xdr:rowOff>
    </xdr:from>
    <xdr:to>
      <xdr:col>36</xdr:col>
      <xdr:colOff>165100</xdr:colOff>
      <xdr:row>96</xdr:row>
      <xdr:rowOff>120861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47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137388</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72795" y="1625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73814</xdr:rowOff>
    </xdr:from>
    <xdr:to>
      <xdr:col>85</xdr:col>
      <xdr:colOff>126364</xdr:colOff>
      <xdr:row>39</xdr:row>
      <xdr:rowOff>80868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17314"/>
          <a:ext cx="1269" cy="1550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84695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71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80868</xdr:rowOff>
    </xdr:from>
    <xdr:to>
      <xdr:col>86</xdr:col>
      <xdr:colOff>25400</xdr:colOff>
      <xdr:row>39</xdr:row>
      <xdr:rowOff>80868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20491</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92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116,035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73814</xdr:rowOff>
    </xdr:from>
    <xdr:to>
      <xdr:col>86</xdr:col>
      <xdr:colOff>25400</xdr:colOff>
      <xdr:row>30</xdr:row>
      <xdr:rowOff>73814</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1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153400</xdr:rowOff>
    </xdr:from>
    <xdr:to>
      <xdr:col>85</xdr:col>
      <xdr:colOff>127000</xdr:colOff>
      <xdr:row>35</xdr:row>
      <xdr:rowOff>23832</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5811250"/>
          <a:ext cx="838200" cy="21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119693</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91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141266</xdr:rowOff>
    </xdr:from>
    <xdr:to>
      <xdr:col>85</xdr:col>
      <xdr:colOff>177800</xdr:colOff>
      <xdr:row>37</xdr:row>
      <xdr:rowOff>71416</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139063</xdr:rowOff>
    </xdr:from>
    <xdr:to>
      <xdr:col>81</xdr:col>
      <xdr:colOff>50800</xdr:colOff>
      <xdr:row>35</xdr:row>
      <xdr:rowOff>23832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968363"/>
          <a:ext cx="8890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99824</xdr:rowOff>
    </xdr:from>
    <xdr:to>
      <xdr:col>81</xdr:col>
      <xdr:colOff>101600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139063</xdr:rowOff>
    </xdr:from>
    <xdr:to>
      <xdr:col>76</xdr:col>
      <xdr:colOff>114300</xdr:colOff>
      <xdr:row>34</xdr:row>
      <xdr:rowOff>156763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968363"/>
          <a:ext cx="889000" cy="1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51475</xdr:rowOff>
    </xdr:from>
    <xdr:to>
      <xdr:col>76</xdr:col>
      <xdr:colOff>165100</xdr:colOff>
      <xdr:row>37</xdr:row>
      <xdr:rowOff>153075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144202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48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118081</xdr:rowOff>
    </xdr:from>
    <xdr:to>
      <xdr:col>71</xdr:col>
      <xdr:colOff>177800</xdr:colOff>
      <xdr:row>34</xdr:row>
      <xdr:rowOff>156763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433031"/>
          <a:ext cx="889000" cy="55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136465</xdr:rowOff>
    </xdr:from>
    <xdr:to>
      <xdr:col>72</xdr:col>
      <xdr:colOff>38100</xdr:colOff>
      <xdr:row>38</xdr:row>
      <xdr:rowOff>66615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57742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572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19912</xdr:rowOff>
    </xdr:from>
    <xdr:to>
      <xdr:col>67</xdr:col>
      <xdr:colOff>101600</xdr:colOff>
      <xdr:row>38</xdr:row>
      <xdr:rowOff>121512</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3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112639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2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102600</xdr:rowOff>
    </xdr:from>
    <xdr:to>
      <xdr:col>85</xdr:col>
      <xdr:colOff>177800</xdr:colOff>
      <xdr:row>34</xdr:row>
      <xdr:rowOff>32750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5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125477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6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144482</xdr:rowOff>
    </xdr:from>
    <xdr:to>
      <xdr:col>81</xdr:col>
      <xdr:colOff>101600</xdr:colOff>
      <xdr:row>35</xdr:row>
      <xdr:rowOff>74632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91159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74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88263</xdr:rowOff>
    </xdr:from>
    <xdr:to>
      <xdr:col>76</xdr:col>
      <xdr:colOff>165100</xdr:colOff>
      <xdr:row>35</xdr:row>
      <xdr:rowOff>18413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91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34940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69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105963</xdr:rowOff>
    </xdr:from>
    <xdr:to>
      <xdr:col>72</xdr:col>
      <xdr:colOff>38100</xdr:colOff>
      <xdr:row>35</xdr:row>
      <xdr:rowOff>36113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3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52640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1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67281</xdr:rowOff>
    </xdr:from>
    <xdr:to>
      <xdr:col>67</xdr:col>
      <xdr:colOff>101600</xdr:colOff>
      <xdr:row>31</xdr:row>
      <xdr:rowOff>168881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38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30</xdr:row>
      <xdr:rowOff>13958</xdr:rowOff>
    </xdr:from>
    <xdr:ext cx="599010"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14795" y="5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144831</xdr:rowOff>
    </xdr:from>
    <xdr:to>
      <xdr:col>85</xdr:col>
      <xdr:colOff>126364</xdr:colOff>
      <xdr:row>58</xdr:row>
      <xdr:rowOff>134651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17331"/>
          <a:ext cx="1269" cy="136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138478</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134651</xdr:rowOff>
    </xdr:from>
    <xdr:to>
      <xdr:col>86</xdr:col>
      <xdr:colOff>25400</xdr:colOff>
      <xdr:row>58</xdr:row>
      <xdr:rowOff>134651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78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91508</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92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458,429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144831</xdr:rowOff>
    </xdr:from>
    <xdr:to>
      <xdr:col>86</xdr:col>
      <xdr:colOff>25400</xdr:colOff>
      <xdr:row>50</xdr:row>
      <xdr:rowOff>144831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17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134566</xdr:rowOff>
    </xdr:from>
    <xdr:to>
      <xdr:col>85</xdr:col>
      <xdr:colOff>127000</xdr:colOff>
      <xdr:row>56</xdr:row>
      <xdr:rowOff>164758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735766"/>
          <a:ext cx="838200" cy="3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161772</xdr:rowOff>
    </xdr:from>
    <xdr:ext cx="599010"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7629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11895</xdr:rowOff>
    </xdr:from>
    <xdr:to>
      <xdr:col>85</xdr:col>
      <xdr:colOff>177800</xdr:colOff>
      <xdr:row>57</xdr:row>
      <xdr:rowOff>113495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134566</xdr:rowOff>
    </xdr:from>
    <xdr:to>
      <xdr:col>81</xdr:col>
      <xdr:colOff>50800</xdr:colOff>
      <xdr:row>58</xdr:row>
      <xdr:rowOff>12602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735766"/>
          <a:ext cx="889000" cy="22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43873</xdr:rowOff>
    </xdr:from>
    <xdr:to>
      <xdr:col>81</xdr:col>
      <xdr:colOff>101600</xdr:colOff>
      <xdr:row>57</xdr:row>
      <xdr:rowOff>145473</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81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136600</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9909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12602</xdr:rowOff>
    </xdr:from>
    <xdr:to>
      <xdr:col>76</xdr:col>
      <xdr:colOff>114300</xdr:colOff>
      <xdr:row>58</xdr:row>
      <xdr:rowOff>63037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956702"/>
          <a:ext cx="889000" cy="50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131054</xdr:rowOff>
    </xdr:from>
    <xdr:to>
      <xdr:col>76</xdr:col>
      <xdr:colOff>165100</xdr:colOff>
      <xdr:row>58</xdr:row>
      <xdr:rowOff>61204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77731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43338</xdr:rowOff>
    </xdr:from>
    <xdr:to>
      <xdr:col>71</xdr:col>
      <xdr:colOff>177800</xdr:colOff>
      <xdr:row>58</xdr:row>
      <xdr:rowOff>63037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987438"/>
          <a:ext cx="889000" cy="1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151095</xdr:rowOff>
    </xdr:from>
    <xdr:to>
      <xdr:col>72</xdr:col>
      <xdr:colOff>38100</xdr:colOff>
      <xdr:row>58</xdr:row>
      <xdr:rowOff>81245</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97772</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932</xdr:rowOff>
    </xdr:from>
    <xdr:to>
      <xdr:col>67</xdr:col>
      <xdr:colOff>101600</xdr:colOff>
      <xdr:row>58</xdr:row>
      <xdr:rowOff>102532</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9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93659</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1003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113958</xdr:rowOff>
    </xdr:from>
    <xdr:to>
      <xdr:col>85</xdr:col>
      <xdr:colOff>177800</xdr:colOff>
      <xdr:row>57</xdr:row>
      <xdr:rowOff>44108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1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136835</xdr:rowOff>
    </xdr:from>
    <xdr:ext cx="599010"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566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83766</xdr:rowOff>
    </xdr:from>
    <xdr:to>
      <xdr:col>81</xdr:col>
      <xdr:colOff>101600</xdr:colOff>
      <xdr:row>57</xdr:row>
      <xdr:rowOff>13916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8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30443</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181795" y="9460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133252</xdr:rowOff>
    </xdr:from>
    <xdr:to>
      <xdr:col>76</xdr:col>
      <xdr:colOff>165100</xdr:colOff>
      <xdr:row>58</xdr:row>
      <xdr:rowOff>63402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9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54529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9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12237</xdr:rowOff>
    </xdr:from>
    <xdr:to>
      <xdr:col>72</xdr:col>
      <xdr:colOff>38100</xdr:colOff>
      <xdr:row>58</xdr:row>
      <xdr:rowOff>113837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95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104964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1004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163988</xdr:rowOff>
    </xdr:from>
    <xdr:to>
      <xdr:col>67</xdr:col>
      <xdr:colOff>101600</xdr:colOff>
      <xdr:row>58</xdr:row>
      <xdr:rowOff>94138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3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110665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71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28511</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030011"/>
          <a:ext cx="1269" cy="155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146638</xdr:rowOff>
    </xdr:from>
    <xdr:ext cx="599010"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805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122,755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28511</xdr:rowOff>
    </xdr:from>
    <xdr:to>
      <xdr:col>86</xdr:col>
      <xdr:colOff>25400</xdr:colOff>
      <xdr:row>70</xdr:row>
      <xdr:rowOff>28511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03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75349</xdr:rowOff>
    </xdr:from>
    <xdr:to>
      <xdr:col>85</xdr:col>
      <xdr:colOff>127000</xdr:colOff>
      <xdr:row>78</xdr:row>
      <xdr:rowOff>150355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3448449"/>
          <a:ext cx="838200" cy="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2291</xdr:rowOff>
    </xdr:from>
    <xdr:ext cx="534377"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2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150864</xdr:rowOff>
    </xdr:from>
    <xdr:to>
      <xdr:col>85</xdr:col>
      <xdr:colOff>177800</xdr:colOff>
      <xdr:row>78</xdr:row>
      <xdr:rowOff>81014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35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8013</xdr:rowOff>
    </xdr:from>
    <xdr:to>
      <xdr:col>81</xdr:col>
      <xdr:colOff>50800</xdr:colOff>
      <xdr:row>78</xdr:row>
      <xdr:rowOff>150355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381113"/>
          <a:ext cx="889000" cy="142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163258</xdr:rowOff>
    </xdr:from>
    <xdr:to>
      <xdr:col>81</xdr:col>
      <xdr:colOff>101600</xdr:colOff>
      <xdr:row>78</xdr:row>
      <xdr:rowOff>93408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364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109935</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14111" y="131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112979</xdr:rowOff>
    </xdr:from>
    <xdr:to>
      <xdr:col>76</xdr:col>
      <xdr:colOff>114300</xdr:colOff>
      <xdr:row>78</xdr:row>
      <xdr:rowOff>8013</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143179"/>
          <a:ext cx="889000" cy="23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33617</xdr:rowOff>
    </xdr:from>
    <xdr:to>
      <xdr:col>76</xdr:col>
      <xdr:colOff>165100</xdr:colOff>
      <xdr:row>78</xdr:row>
      <xdr:rowOff>135217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126344</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25111" y="1349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112979</xdr:rowOff>
    </xdr:from>
    <xdr:to>
      <xdr:col>71</xdr:col>
      <xdr:colOff>177800</xdr:colOff>
      <xdr:row>76</xdr:row>
      <xdr:rowOff>124461</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143179"/>
          <a:ext cx="889000" cy="1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53835</xdr:rowOff>
    </xdr:from>
    <xdr:to>
      <xdr:col>72</xdr:col>
      <xdr:colOff>38100</xdr:colOff>
      <xdr:row>78</xdr:row>
      <xdr:rowOff>155435</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42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146562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51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41517</xdr:rowOff>
    </xdr:from>
    <xdr:to>
      <xdr:col>67</xdr:col>
      <xdr:colOff>101600</xdr:colOff>
      <xdr:row>78</xdr:row>
      <xdr:rowOff>143117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41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134244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24549</xdr:rowOff>
    </xdr:from>
    <xdr:to>
      <xdr:col>85</xdr:col>
      <xdr:colOff>177800</xdr:colOff>
      <xdr:row>78</xdr:row>
      <xdr:rowOff>126149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39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2976</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37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99555</xdr:rowOff>
    </xdr:from>
    <xdr:to>
      <xdr:col>81</xdr:col>
      <xdr:colOff>101600</xdr:colOff>
      <xdr:row>79</xdr:row>
      <xdr:rowOff>29705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47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20832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356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128663</xdr:rowOff>
    </xdr:from>
    <xdr:to>
      <xdr:col>76</xdr:col>
      <xdr:colOff>165100</xdr:colOff>
      <xdr:row>78</xdr:row>
      <xdr:rowOff>58813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33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75340</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25111" y="1310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62179</xdr:rowOff>
    </xdr:from>
    <xdr:to>
      <xdr:col>72</xdr:col>
      <xdr:colOff>38100</xdr:colOff>
      <xdr:row>76</xdr:row>
      <xdr:rowOff>163779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8856</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36111" y="1286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73661</xdr:rowOff>
    </xdr:from>
    <xdr:to>
      <xdr:col>67</xdr:col>
      <xdr:colOff>101600</xdr:colOff>
      <xdr:row>77</xdr:row>
      <xdr:rowOff>3811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0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20337</xdr:rowOff>
    </xdr:from>
    <xdr:ext cx="534377"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47111" y="1287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123379</xdr:rowOff>
    </xdr:from>
    <xdr:to>
      <xdr:col>85</xdr:col>
      <xdr:colOff>126364</xdr:colOff>
      <xdr:row>99</xdr:row>
      <xdr:rowOff>41551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725329"/>
          <a:ext cx="1269" cy="128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45378</xdr:rowOff>
    </xdr:from>
    <xdr:ext cx="378565"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701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41551</xdr:rowOff>
    </xdr:from>
    <xdr:to>
      <xdr:col>86</xdr:col>
      <xdr:colOff>25400</xdr:colOff>
      <xdr:row>99</xdr:row>
      <xdr:rowOff>41551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7015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70056</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50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339,284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123379</xdr:rowOff>
    </xdr:from>
    <xdr:to>
      <xdr:col>86</xdr:col>
      <xdr:colOff>25400</xdr:colOff>
      <xdr:row>91</xdr:row>
      <xdr:rowOff>123379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72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75166</xdr:rowOff>
    </xdr:from>
    <xdr:to>
      <xdr:col>85</xdr:col>
      <xdr:colOff>127000</xdr:colOff>
      <xdr:row>94</xdr:row>
      <xdr:rowOff>129493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191466"/>
          <a:ext cx="838200" cy="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162313</xdr:rowOff>
    </xdr:from>
    <xdr:ext cx="599010"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50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12436</xdr:rowOff>
    </xdr:from>
    <xdr:to>
      <xdr:col>85</xdr:col>
      <xdr:colOff>177800</xdr:colOff>
      <xdr:row>96</xdr:row>
      <xdr:rowOff>114036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54485</xdr:rowOff>
    </xdr:from>
    <xdr:to>
      <xdr:col>81</xdr:col>
      <xdr:colOff>50800</xdr:colOff>
      <xdr:row>94</xdr:row>
      <xdr:rowOff>75166</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4592300" y="16170785"/>
          <a:ext cx="889000" cy="2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54682</xdr:rowOff>
    </xdr:from>
    <xdr:to>
      <xdr:col>81</xdr:col>
      <xdr:colOff>101600</xdr:colOff>
      <xdr:row>96</xdr:row>
      <xdr:rowOff>156282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147409</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181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54485</xdr:rowOff>
    </xdr:from>
    <xdr:to>
      <xdr:col>76</xdr:col>
      <xdr:colOff>114300</xdr:colOff>
      <xdr:row>94</xdr:row>
      <xdr:rowOff>117153</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70785"/>
          <a:ext cx="889000" cy="6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135602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117153</xdr:rowOff>
    </xdr:from>
    <xdr:to>
      <xdr:col>71</xdr:col>
      <xdr:colOff>177800</xdr:colOff>
      <xdr:row>94</xdr:row>
      <xdr:rowOff>139502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33453"/>
          <a:ext cx="889000" cy="2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143184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166791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78693</xdr:rowOff>
    </xdr:from>
    <xdr:to>
      <xdr:col>85</xdr:col>
      <xdr:colOff>177800</xdr:colOff>
      <xdr:row>95</xdr:row>
      <xdr:rowOff>8843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19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101570</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04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24366</xdr:rowOff>
    </xdr:from>
    <xdr:to>
      <xdr:col>81</xdr:col>
      <xdr:colOff>101600</xdr:colOff>
      <xdr:row>94</xdr:row>
      <xdr:rowOff>125966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142493</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915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3685</xdr:rowOff>
    </xdr:from>
    <xdr:to>
      <xdr:col>76</xdr:col>
      <xdr:colOff>165100</xdr:colOff>
      <xdr:row>94</xdr:row>
      <xdr:rowOff>105285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1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121812</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895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66353</xdr:rowOff>
    </xdr:from>
    <xdr:to>
      <xdr:col>72</xdr:col>
      <xdr:colOff>38100</xdr:colOff>
      <xdr:row>94</xdr:row>
      <xdr:rowOff>167953</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8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13030</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95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88702</xdr:rowOff>
    </xdr:from>
    <xdr:to>
      <xdr:col>67</xdr:col>
      <xdr:colOff>101600</xdr:colOff>
      <xdr:row>95</xdr:row>
      <xdr:rowOff>18852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20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35379</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980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51895</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66845"/>
          <a:ext cx="1269" cy="1287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5915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92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170022</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14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51895</xdr:rowOff>
    </xdr:from>
    <xdr:to>
      <xdr:col>116</xdr:col>
      <xdr:colOff>152400</xdr:colOff>
      <xdr:row>31</xdr:row>
      <xdr:rowOff>51895</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6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94815</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384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71938</xdr:rowOff>
    </xdr:from>
    <xdr:to>
      <xdr:col>116</xdr:col>
      <xdr:colOff>114300</xdr:colOff>
      <xdr:row>39</xdr:row>
      <xdr:rowOff>2088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87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85151</xdr:rowOff>
    </xdr:from>
    <xdr:to>
      <xdr:col>112</xdr:col>
      <xdr:colOff>38100</xdr:colOff>
      <xdr:row>39</xdr:row>
      <xdr:rowOff>15301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31828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5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80487</xdr:rowOff>
    </xdr:from>
    <xdr:to>
      <xdr:col>107</xdr:col>
      <xdr:colOff>101600</xdr:colOff>
      <xdr:row>39</xdr:row>
      <xdr:rowOff>10637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9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27164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70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83939</xdr:rowOff>
    </xdr:from>
    <xdr:to>
      <xdr:col>102</xdr:col>
      <xdr:colOff>165100</xdr:colOff>
      <xdr:row>39</xdr:row>
      <xdr:rowOff>14089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30616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4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83368</xdr:rowOff>
    </xdr:from>
    <xdr:to>
      <xdr:col>98</xdr:col>
      <xdr:colOff>38100</xdr:colOff>
      <xdr:row>39</xdr:row>
      <xdr:rowOff>13518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30045</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73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50365</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654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教育費については、</a:t>
          </a:r>
          <a:r>
            <a:rPr kumimoji="1" lang="ja-JP" altLang="en-US" sz="1200">
              <a:solidFill>
                <a:schemeClr val="dk1"/>
              </a:solidFill>
              <a:effectLst/>
              <a:latin typeface="+mn-lt"/>
              <a:ea typeface="+mn-ea"/>
              <a:cs typeface="+mn-cs"/>
            </a:rPr>
            <a:t>継続中の</a:t>
          </a:r>
          <a:r>
            <a:rPr kumimoji="1" lang="ja-JP" altLang="ja-JP" sz="1200">
              <a:solidFill>
                <a:schemeClr val="dk1"/>
              </a:solidFill>
              <a:effectLst/>
              <a:latin typeface="+mn-lt"/>
              <a:ea typeface="+mn-ea"/>
              <a:cs typeface="+mn-cs"/>
            </a:rPr>
            <a:t>総合体育館建設事業等の影響により、</a:t>
          </a:r>
          <a:r>
            <a:rPr kumimoji="1" lang="ja-JP" altLang="en-US" sz="1200">
              <a:solidFill>
                <a:schemeClr val="dk1"/>
              </a:solidFill>
              <a:effectLst/>
              <a:latin typeface="+mn-lt"/>
              <a:ea typeface="+mn-ea"/>
              <a:cs typeface="+mn-cs"/>
            </a:rPr>
            <a:t>高い</a:t>
          </a:r>
          <a:r>
            <a:rPr kumimoji="1" lang="ja-JP" altLang="ja-JP" sz="1200">
              <a:solidFill>
                <a:schemeClr val="dk1"/>
              </a:solidFill>
              <a:effectLst/>
              <a:latin typeface="+mn-lt"/>
              <a:ea typeface="+mn-ea"/>
              <a:cs typeface="+mn-cs"/>
            </a:rPr>
            <a:t>値となっている。</a:t>
          </a:r>
          <a:endParaRPr lang="ja-JP" altLang="ja-JP" sz="12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a:solidFill>
                <a:schemeClr val="dk1"/>
              </a:solidFill>
              <a:effectLst/>
              <a:latin typeface="+mn-lt"/>
              <a:ea typeface="+mn-ea"/>
              <a:cs typeface="+mn-cs"/>
            </a:rPr>
            <a:t>令和</a:t>
          </a:r>
          <a:r>
            <a:rPr kumimoji="1" lang="ja-JP" altLang="en-US" sz="1200">
              <a:solidFill>
                <a:schemeClr val="dk1"/>
              </a:solidFill>
              <a:effectLst/>
              <a:latin typeface="+mn-lt"/>
              <a:ea typeface="+mn-ea"/>
              <a:cs typeface="+mn-cs"/>
            </a:rPr>
            <a:t>４</a:t>
          </a:r>
          <a:r>
            <a:rPr kumimoji="1" lang="ja-JP" altLang="ja-JP" sz="1200">
              <a:solidFill>
                <a:schemeClr val="dk1"/>
              </a:solidFill>
              <a:effectLst/>
              <a:latin typeface="+mn-lt"/>
              <a:ea typeface="+mn-ea"/>
              <a:cs typeface="+mn-cs"/>
            </a:rPr>
            <a:t>年度の歳入は</a:t>
          </a:r>
          <a:r>
            <a:rPr kumimoji="1" lang="ja-JP" altLang="en-US" sz="1200">
              <a:solidFill>
                <a:schemeClr val="dk1"/>
              </a:solidFill>
              <a:effectLst/>
              <a:latin typeface="+mn-lt"/>
              <a:ea typeface="+mn-ea"/>
              <a:cs typeface="+mn-cs"/>
            </a:rPr>
            <a:t>前年度比</a:t>
          </a:r>
          <a:r>
            <a:rPr kumimoji="1" lang="ja-JP" altLang="ja-JP"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％とな</a:t>
          </a:r>
          <a:r>
            <a:rPr kumimoji="1" lang="ja-JP" altLang="en-US" sz="1200">
              <a:solidFill>
                <a:schemeClr val="dk1"/>
              </a:solidFill>
              <a:effectLst/>
              <a:latin typeface="+mn-lt"/>
              <a:ea typeface="+mn-ea"/>
              <a:cs typeface="+mn-cs"/>
            </a:rPr>
            <a:t>り</a:t>
          </a:r>
          <a:r>
            <a:rPr kumimoji="1" lang="ja-JP" altLang="ja-JP" sz="1200">
              <a:solidFill>
                <a:schemeClr val="dk1"/>
              </a:solidFill>
              <a:effectLst/>
              <a:latin typeface="+mn-lt"/>
              <a:ea typeface="+mn-ea"/>
              <a:cs typeface="+mn-cs"/>
            </a:rPr>
            <a:t>歳出</a:t>
          </a:r>
          <a:r>
            <a:rPr kumimoji="1" lang="ja-JP" altLang="en-US" sz="1200">
              <a:solidFill>
                <a:schemeClr val="dk1"/>
              </a:solidFill>
              <a:effectLst/>
              <a:latin typeface="+mn-lt"/>
              <a:ea typeface="+mn-ea"/>
              <a:cs typeface="+mn-cs"/>
            </a:rPr>
            <a:t>については</a:t>
          </a:r>
          <a:r>
            <a:rPr kumimoji="1" lang="ja-JP" altLang="ja-JP" sz="1200">
              <a:solidFill>
                <a:schemeClr val="dk1"/>
              </a:solidFill>
              <a:effectLst/>
              <a:latin typeface="+mn-lt"/>
              <a:ea typeface="+mn-ea"/>
              <a:cs typeface="+mn-cs"/>
            </a:rPr>
            <a:t>約</a:t>
          </a:r>
          <a:r>
            <a:rPr kumimoji="1" lang="en-US" altLang="ja-JP" sz="1200">
              <a:solidFill>
                <a:schemeClr val="dk1"/>
              </a:solidFill>
              <a:effectLst/>
              <a:latin typeface="+mn-lt"/>
              <a:ea typeface="+mn-ea"/>
              <a:cs typeface="+mn-cs"/>
            </a:rPr>
            <a:t>+3.4</a:t>
          </a:r>
          <a:r>
            <a:rPr kumimoji="1" lang="ja-JP" altLang="ja-JP" sz="1200">
              <a:solidFill>
                <a:schemeClr val="dk1"/>
              </a:solidFill>
              <a:effectLst/>
              <a:latin typeface="+mn-lt"/>
              <a:ea typeface="+mn-ea"/>
              <a:cs typeface="+mn-cs"/>
            </a:rPr>
            <a:t>％となったため、実質収支及び実質単年度収支</a:t>
          </a:r>
          <a:r>
            <a:rPr kumimoji="1" lang="ja-JP" altLang="en-US" sz="1200">
              <a:solidFill>
                <a:schemeClr val="dk1"/>
              </a:solidFill>
              <a:effectLst/>
              <a:latin typeface="+mn-lt"/>
              <a:ea typeface="+mn-ea"/>
              <a:cs typeface="+mn-cs"/>
            </a:rPr>
            <a:t>とも悪化している</a:t>
          </a:r>
          <a:r>
            <a:rPr kumimoji="1" lang="ja-JP" altLang="ja-JP" sz="1200">
              <a:solidFill>
                <a:schemeClr val="dk1"/>
              </a:solidFill>
              <a:effectLst/>
              <a:latin typeface="+mn-lt"/>
              <a:ea typeface="+mn-ea"/>
              <a:cs typeface="+mn-cs"/>
            </a:rPr>
            <a:t>。財政調整基金残高は適切な財源の確保等により取り崩しを回避しており、前年度とほぼ同額を維持している。</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今後とも業務全般に経費の節減合理化を図ることにより、財政健全化維持に努め、自主財源の乏しい本町において財源確保のため、財政調整基金等へ計画的な積立により基金残高の増加を図る。</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各会計共に、公債費等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償還は令和２年度にピークを迎え、令和３年度からは減少傾向に転じているが、自主財源が少ないため、地方債に頼らざるを得ない状況が続く見込みである。交付税措置のある有利な地方債を利用し、事業を厳選して行うことで、適正な範囲の公債費を維持することに努める。</a:t>
          </a:r>
          <a:endParaRPr lang="ja-JP" altLang="ja-JP" sz="13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満期一括償還地方債を利用していない。</a:t>
          </a:r>
          <a:endParaRPr lang="ja-JP" altLang="ja-JP" sz="13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地方債残高は対前年度で減額しているが、未だ多額の地方債残高があり、充当可能財源等も減少傾向にあるため、今後においても投資的経費を厳選し、地方債発行額を抑制しながら財政の健全化に努める必要がある。</a:t>
          </a:r>
          <a:endParaRPr lang="ja-JP" altLang="ja-JP" sz="13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基金全体では</a:t>
          </a:r>
          <a:r>
            <a:rPr kumimoji="1" lang="ja-JP" altLang="en-US" sz="1100">
              <a:solidFill>
                <a:schemeClr val="dk1"/>
              </a:solidFill>
              <a:effectLst/>
              <a:latin typeface="+mn-lt"/>
              <a:ea typeface="+mn-ea"/>
              <a:cs typeface="+mn-cs"/>
            </a:rPr>
            <a:t>６６０</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主な要因は、大型事業である那賀町体育館整備事業の財源として特定目的基金を積立したことによる。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那賀町総合体育館整備、相生地域交流センター建設工事等の大型事業が控えていることや、交付税の段階的な削減に対し、人件費、物件費等の経常経費の削減が遅れ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那賀町が保有するその他特定目的基金の令和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年度末残高が多い順の上位５つの基金使途は下記のとおりである。</a:t>
          </a:r>
          <a:endParaRPr lang="ja-JP" altLang="ja-JP" sz="1400">
            <a:effectLst/>
          </a:endParaRPr>
        </a:p>
        <a:p>
          <a:r>
            <a:rPr kumimoji="1" lang="ja-JP" altLang="ja-JP" sz="1100">
              <a:solidFill>
                <a:schemeClr val="dk1"/>
              </a:solidFill>
              <a:effectLst/>
              <a:latin typeface="+mn-lt"/>
              <a:ea typeface="+mn-ea"/>
              <a:cs typeface="+mn-cs"/>
            </a:rPr>
            <a:t>　・那賀町まちづくり事業基金（まちづくり計画に定められた事業）</a:t>
          </a:r>
          <a:endParaRPr lang="ja-JP" altLang="ja-JP" sz="1400">
            <a:effectLst/>
          </a:endParaRPr>
        </a:p>
        <a:p>
          <a:r>
            <a:rPr kumimoji="1" lang="ja-JP" altLang="ja-JP" sz="1100">
              <a:solidFill>
                <a:schemeClr val="dk1"/>
              </a:solidFill>
              <a:effectLst/>
              <a:latin typeface="+mn-lt"/>
              <a:ea typeface="+mn-ea"/>
              <a:cs typeface="+mn-cs"/>
            </a:rPr>
            <a:t>　・那賀町有施設整備等まちづくり基金（保有する施設の整備等まちづくり事業）</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・那賀町地域福祉基金（地域における保健福祉に関する事業）</a:t>
          </a:r>
          <a:endParaRPr lang="ja-JP" altLang="ja-JP" sz="1400">
            <a:effectLst/>
          </a:endParaRPr>
        </a:p>
        <a:p>
          <a:r>
            <a:rPr kumimoji="1" lang="ja-JP" altLang="ja-JP" sz="1100">
              <a:solidFill>
                <a:schemeClr val="dk1"/>
              </a:solidFill>
              <a:effectLst/>
              <a:latin typeface="+mn-lt"/>
              <a:ea typeface="+mn-ea"/>
              <a:cs typeface="+mn-cs"/>
            </a:rPr>
            <a:t>　・那賀町ふるさと創生基金（ふるさと振興に資するための事業）</a:t>
          </a:r>
          <a:endParaRPr lang="ja-JP" altLang="ja-JP" sz="1400">
            <a:effectLst/>
          </a:endParaRPr>
        </a:p>
        <a:p>
          <a:r>
            <a:rPr kumimoji="1" lang="ja-JP" altLang="ja-JP" sz="1100">
              <a:solidFill>
                <a:schemeClr val="dk1"/>
              </a:solidFill>
              <a:effectLst/>
              <a:latin typeface="+mn-lt"/>
              <a:ea typeface="+mn-ea"/>
              <a:cs typeface="+mn-cs"/>
            </a:rPr>
            <a:t>　・那賀町</a:t>
          </a:r>
          <a:r>
            <a:rPr kumimoji="1" lang="ja-JP" altLang="en-US" sz="1100">
              <a:solidFill>
                <a:schemeClr val="dk1"/>
              </a:solidFill>
              <a:effectLst/>
              <a:latin typeface="+mn-lt"/>
              <a:ea typeface="+mn-ea"/>
              <a:cs typeface="+mn-cs"/>
            </a:rPr>
            <a:t>ふるさと応援基金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ふるさとづくりに資するための事業</a:t>
          </a:r>
          <a:r>
            <a:rPr kumimoji="1" lang="ja-JP" altLang="ja-JP" sz="1100">
              <a:solidFill>
                <a:schemeClr val="dk1"/>
              </a:solidFill>
              <a:effectLst/>
              <a:latin typeface="+mn-lt"/>
              <a:ea typeface="+mn-ea"/>
              <a:cs typeface="+mn-cs"/>
            </a:rPr>
            <a:t>）</a:t>
          </a:r>
          <a:endParaRPr lang="ja-JP" altLang="ja-JP" sz="14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その他特定目的基金では</a:t>
          </a:r>
          <a:r>
            <a:rPr kumimoji="1" lang="ja-JP" altLang="en-US" sz="1100">
              <a:solidFill>
                <a:schemeClr val="dk1"/>
              </a:solidFill>
              <a:effectLst/>
              <a:latin typeface="+mn-lt"/>
              <a:ea typeface="+mn-ea"/>
              <a:cs typeface="+mn-cs"/>
            </a:rPr>
            <a:t>６５６</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　主な要因は下記のとおり。</a:t>
          </a:r>
          <a:endParaRPr kumimoji="1" lang="en-US" altLang="ja-JP" sz="1100">
            <a:solidFill>
              <a:schemeClr val="dk1"/>
            </a:solidFill>
            <a:effectLst/>
            <a:latin typeface="+mn-lt"/>
            <a:ea typeface="+mn-ea"/>
            <a:cs typeface="+mn-cs"/>
          </a:endParaRPr>
        </a:p>
        <a:p>
          <a:r>
            <a:rPr lang="ja-JP" altLang="en-US" sz="1400">
              <a:effectLst/>
            </a:rPr>
            <a:t>　</a:t>
          </a:r>
          <a:r>
            <a:rPr lang="ja-JP" altLang="en-US" sz="1000">
              <a:effectLst/>
            </a:rPr>
            <a:t>･おもちゃ美術館開設工事、林業担い手対策事業、とくしま南部地域森林管理システム推進協議会事後湯などに那賀町森林・林業活性化基金を取り崩し（▲１２２百万円）</a:t>
          </a:r>
          <a:endParaRPr lang="en-US"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消防団詰所建築事業、各種イベント等補助事業</a:t>
          </a:r>
          <a:r>
            <a:rPr kumimoji="1" lang="ja-JP" altLang="ja-JP" sz="1000">
              <a:solidFill>
                <a:schemeClr val="dk1"/>
              </a:solidFill>
              <a:effectLst/>
              <a:latin typeface="+mn-lt"/>
              <a:ea typeface="+mn-ea"/>
              <a:cs typeface="+mn-cs"/>
            </a:rPr>
            <a:t>、まちづくり協議会補助事業などに那賀町まちづくり事業基金を取り崩し（▲</a:t>
          </a:r>
          <a:r>
            <a:rPr kumimoji="1" lang="ja-JP" altLang="en-US" sz="1000">
              <a:solidFill>
                <a:schemeClr val="dk1"/>
              </a:solidFill>
              <a:effectLst/>
              <a:latin typeface="+mn-lt"/>
              <a:ea typeface="+mn-ea"/>
              <a:cs typeface="+mn-cs"/>
            </a:rPr>
            <a:t>１４</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a:t>
          </a:r>
          <a:r>
            <a:rPr kumimoji="1" lang="ja-JP" altLang="en-US" sz="1000">
              <a:solidFill>
                <a:schemeClr val="dk1"/>
              </a:solidFill>
              <a:effectLst/>
              <a:latin typeface="+mn-lt"/>
              <a:ea typeface="+mn-ea"/>
              <a:cs typeface="+mn-cs"/>
            </a:rPr>
            <a:t>地域特産品開発事業</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平谷地区児童生徒輸送用公用車購入事業</a:t>
          </a:r>
          <a:r>
            <a:rPr kumimoji="1" lang="ja-JP" altLang="ja-JP" sz="1000">
              <a:solidFill>
                <a:schemeClr val="dk1"/>
              </a:solidFill>
              <a:effectLst/>
              <a:latin typeface="+mn-lt"/>
              <a:ea typeface="+mn-ea"/>
              <a:cs typeface="+mn-cs"/>
            </a:rPr>
            <a:t>、水産業保全事業、ドローン利活用事業などに那賀町ふるさと応援基金を取り崩し（▲３</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・一般財源を那賀町有施設整備等まちづくり基金に積み立て（＋</a:t>
          </a:r>
          <a:r>
            <a:rPr kumimoji="1" lang="ja-JP" altLang="en-US" sz="1000">
              <a:solidFill>
                <a:schemeClr val="dk1"/>
              </a:solidFill>
              <a:effectLst/>
              <a:latin typeface="+mn-lt"/>
              <a:ea typeface="+mn-ea"/>
              <a:cs typeface="+mn-cs"/>
            </a:rPr>
            <a:t>４０１</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・旧合併特例事業債収入をまちづくり事業基金に積み立て（＋</a:t>
          </a:r>
          <a:r>
            <a:rPr kumimoji="1" lang="ja-JP" altLang="en-US" sz="1000">
              <a:solidFill>
                <a:schemeClr val="dk1"/>
              </a:solidFill>
              <a:effectLst/>
              <a:latin typeface="+mn-lt"/>
              <a:ea typeface="+mn-ea"/>
              <a:cs typeface="+mn-cs"/>
            </a:rPr>
            <a:t>１６８</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ja-JP" sz="1000">
              <a:solidFill>
                <a:schemeClr val="dk1"/>
              </a:solidFill>
              <a:effectLst/>
              <a:latin typeface="+mn-lt"/>
              <a:ea typeface="+mn-ea"/>
              <a:cs typeface="+mn-cs"/>
            </a:rPr>
            <a:t>　・森林環境譲与税の一部を那賀町森林・林業活性化基金に積み立て（＋</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２百万円）</a:t>
          </a:r>
          <a:endParaRPr lang="ja-JP" altLang="ja-JP" sz="1000">
            <a:effectLst/>
          </a:endParaRPr>
        </a:p>
        <a:p>
          <a:r>
            <a:rPr kumimoji="1" lang="ja-JP" altLang="ja-JP" sz="1000">
              <a:solidFill>
                <a:schemeClr val="dk1"/>
              </a:solidFill>
              <a:effectLst/>
              <a:latin typeface="+mn-lt"/>
              <a:ea typeface="+mn-ea"/>
              <a:cs typeface="+mn-cs"/>
            </a:rPr>
            <a:t>　・ふるさと納税を那賀町ふるさと応援基金に積み立て（＋</a:t>
          </a:r>
          <a:r>
            <a:rPr kumimoji="1" lang="ja-JP" altLang="en-US" sz="1000">
              <a:solidFill>
                <a:schemeClr val="dk1"/>
              </a:solidFill>
              <a:effectLst/>
              <a:latin typeface="+mn-lt"/>
              <a:ea typeface="+mn-ea"/>
              <a:cs typeface="+mn-cs"/>
            </a:rPr>
            <a:t>３４</a:t>
          </a:r>
          <a:r>
            <a:rPr kumimoji="1" lang="ja-JP" altLang="ja-JP" sz="1000">
              <a:solidFill>
                <a:schemeClr val="dk1"/>
              </a:solidFill>
              <a:effectLst/>
              <a:latin typeface="+mn-lt"/>
              <a:ea typeface="+mn-ea"/>
              <a:cs typeface="+mn-cs"/>
            </a:rPr>
            <a:t>百万円）</a:t>
          </a:r>
          <a:endParaRPr lang="ja-JP" altLang="ja-JP" sz="10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各目的事業における一般財源を補うために計画的な基金運用に努める。</a:t>
          </a:r>
          <a:endParaRPr kumimoji="1" lang="en-US" altLang="ja-JP" sz="10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財政調整基金では</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主な要因は利子分の積み立てによるものである。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減債基金では</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百万円の増額となっている。</a:t>
          </a:r>
          <a:endParaRPr lang="ja-JP" altLang="ja-JP" sz="1400">
            <a:effectLst/>
          </a:endParaRPr>
        </a:p>
        <a:p>
          <a:r>
            <a:rPr kumimoji="1" lang="ja-JP" altLang="ja-JP" sz="1100">
              <a:solidFill>
                <a:schemeClr val="dk1"/>
              </a:solidFill>
              <a:effectLst/>
              <a:latin typeface="+mn-lt"/>
              <a:ea typeface="+mn-ea"/>
              <a:cs typeface="+mn-cs"/>
            </a:rPr>
            <a:t>　主な要因は利子分の積み立てによるものである。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那賀町減債基金条例に基づき適正な運用に努める。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6A5293C-BE4C-4BB7-B449-60874D1DBC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C0B89D2-8400-4403-A7D7-2D133A7396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7B4A23D3-FCC6-473F-8C60-940B26C3C63A}"/>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E3C3F18-6F15-4B4E-97E5-7B13A072425C}"/>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C03D2459-1D22-4EBD-9B4D-2420F4E93CC8}"/>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3210C287-E5B3-4F49-B666-6360255E5CC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3A16E28-10FD-4219-86E3-3E7974A421E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15DD59D2-AA21-491A-AE5D-4E94CD69FA72}"/>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C87A39D-D2DE-45C2-9748-9B1CDD11349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553A37FB-15BF-4755-8D16-B7DA7A3153E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4FBD9C2-80C7-4096-B87E-ABC4C446E3AC}"/>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6E2CC44-C953-4980-9FE1-3BA390C24DF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6C91358-DBEF-489B-BEFF-9A05F73236AC}"/>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A75A3CAB-D169-42D3-BACE-0DF77DCC42E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218B1034-C099-4ECD-A4E5-E6BA6C5B170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D1A36E6-F080-44D3-811B-47224A6105F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CFAD0CB9-6CB7-4815-ADFF-19F6E91A73D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7D9346FF-8141-492D-B758-136CD287FDE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438F556-24EE-4C61-BDDE-12962C3DCE8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68535B-8C1B-44AE-A10D-3B7F776D4CB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D2ADDD61-3950-49AC-83B5-E3CAA37BF9E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DEDE41C2-8629-4368-884B-B02754837E35}"/>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986421A-800E-43CA-BD79-0651FFA736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330874AC-12BF-465B-8946-6034390276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B6E8634-7C0C-47F8-A493-8164C82CA77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23C8965-AAA5-4968-8D72-FE01DCB1B46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E4822B62-C23E-48E5-B95C-867A0007885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C4F6B932-EE64-4BFC-908B-AD14EB3527A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B8814E75-3B8A-4AB3-9A11-58E2D8A6DC3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F6B98308-3416-4D64-8854-57C79694EFA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577F2D9D-FF85-4A6F-901B-277E0865053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3CEE757-7254-4E6D-8992-C1F5BF79438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ECC6B7E-3900-47A9-A71D-0062195B0C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7123A596-0FD4-4E48-9D3F-1A9C838BF5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1074CDDA-D537-43C2-BC6F-40D698F8E0C5}"/>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39766571-6A67-4D60-8FD9-109CC6B2590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65038CE-97D6-4600-88DC-0622F5DC997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FFBA38F-D3B6-427D-B99F-06EF42485EC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EB1F369-1C79-479E-8398-6452649E61C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24A42BA3-0428-4505-BCCD-180B966DBCE1}"/>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EE990111-B65F-436A-B54B-0D6E3491DE07}"/>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6EF7CAAC-6B74-42C4-83CB-4C3408C0B37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803E2878-EBB7-4224-BBA8-B582D4DC474C}"/>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5EFA073A-3198-415E-AFF9-0D10C8F46996}"/>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15CFEFE2-3499-48A7-96DE-BF47F9BA0DB6}"/>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E667275-E2BA-434E-BEFE-AAC5CA087B7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80B0FC3C-ACF2-44D2-9F15-4E57B4A8795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5FEB067-0196-450A-827D-42D3E034174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E0BBFCBC-004A-4668-B6D2-385AD52B38A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5D40C514-1D79-479F-91A7-02662D7D989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99272FCA-7100-42FE-9EF7-AEE57E43009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55841035-B647-450B-8AE1-C0A28F678FE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48EBA1F8-9452-4159-924F-B9A6510F913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27090250-E18D-483E-935B-CBF34954D7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6987B89-2605-4345-9F2C-AB52D44858E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888CFD02-5D27-461B-BAF1-4295F5D23E6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18192CD7-190B-49F3-875D-55F715127841}"/>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有形固定資産減価償却率は全国平均、類似団体平均ともに上回っていおり、上昇傾向にある。</a:t>
          </a:r>
          <a:endParaRPr lang="ja-JP" altLang="ja-JP">
            <a:effectLst/>
          </a:endParaRPr>
        </a:p>
        <a:p>
          <a:r>
            <a:rPr kumimoji="1" lang="en-US" altLang="ja-JP" sz="1100">
              <a:solidFill>
                <a:schemeClr val="dk1"/>
              </a:solidFill>
              <a:effectLst/>
              <a:latin typeface="+mn-lt"/>
              <a:ea typeface="+mn-ea"/>
              <a:cs typeface="+mn-cs"/>
            </a:rPr>
            <a:t>2022</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月に改訂した「那賀町公共施設等総合管理計画」においての目標を達成すべく老朽化した施設の集約化や複合化及び除却について進めていく。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CB69907-A06E-4664-967F-9A611DBEC84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B1ABC8F5-F41E-403D-975D-57B3747949C3}"/>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B6DFABDB-5B62-48BF-98E9-3A48831AEB0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E1718835-8D47-4F59-BF6F-08A17A3F23D3}"/>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3655841-7CBA-4CD7-AC7D-5FAFDCCC6CED}"/>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A16C83C5-5EC0-42E5-B983-808AA45F0EC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9C4803C-E10B-48A5-9E31-9AA8B829F2D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212FD90-99DE-463A-84E6-9E4C58AA9A94}"/>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3B82B417-ED1F-4C9B-B9FD-B71769701419}"/>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9CE59EF2-8854-4601-BAA0-D1990065A28A}"/>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2CD92B4C-630C-4166-965B-2D04376B851B}"/>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6CAE610D-BFC8-4E4C-8594-F4A04AF9700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1CB7D490-A59F-4B2A-9556-685ED76E8E21}"/>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9935D49-3842-456F-A842-76865EC9F17A}"/>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4BEA9B5-4E88-42B5-BAD7-441D7259AD73}"/>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00BCB83-2BB7-43FB-8D2D-F6CBF0324CC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114088</xdr:rowOff>
    </xdr:to>
    <xdr:cxnSp macro="">
      <xdr:nvCxnSpPr>
        <xdr:cNvPr id="75" name="直線コネクタ 74">
          <a:extLst>
            <a:ext uri="{FF2B5EF4-FFF2-40B4-BE49-F238E27FC236}">
              <a16:creationId xmlns:a16="http://schemas.microsoft.com/office/drawing/2014/main" id="{CEB0DB89-5C3C-4BFD-9DDD-99E91E2C5378}"/>
            </a:ext>
          </a:extLst>
        </xdr:cNvPr>
        <xdr:cNvCxnSpPr/>
      </xdr:nvCxnSpPr>
      <xdr:spPr>
        <a:xfrm flipV="1">
          <a:off x="4760595" y="5258858"/>
          <a:ext cx="1270" cy="1284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117915</xdr:rowOff>
    </xdr:from>
    <xdr:ext cx="405111" cy="259045"/>
    <xdr:sp macro="" textlink="">
      <xdr:nvSpPr>
        <xdr:cNvPr id="76" name="有形固定資産減価償却率最小値テキスト">
          <a:extLst>
            <a:ext uri="{FF2B5EF4-FFF2-40B4-BE49-F238E27FC236}">
              <a16:creationId xmlns:a16="http://schemas.microsoft.com/office/drawing/2014/main" id="{58D71AD9-6D3A-4EDC-964C-73FE0330DBC9}"/>
            </a:ext>
          </a:extLst>
        </xdr:cNvPr>
        <xdr:cNvSpPr txBox="1"/>
      </xdr:nvSpPr>
      <xdr:spPr>
        <a:xfrm>
          <a:off x="4813300" y="654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114088</xdr:rowOff>
    </xdr:from>
    <xdr:to>
      <xdr:col>23</xdr:col>
      <xdr:colOff>174625</xdr:colOff>
      <xdr:row>33</xdr:row>
      <xdr:rowOff>114088</xdr:rowOff>
    </xdr:to>
    <xdr:cxnSp macro="">
      <xdr:nvCxnSpPr>
        <xdr:cNvPr id="77" name="直線コネクタ 76">
          <a:extLst>
            <a:ext uri="{FF2B5EF4-FFF2-40B4-BE49-F238E27FC236}">
              <a16:creationId xmlns:a16="http://schemas.microsoft.com/office/drawing/2014/main" id="{8493A463-9B73-4729-AE74-4CEFE97BCED3}"/>
            </a:ext>
          </a:extLst>
        </xdr:cNvPr>
        <xdr:cNvCxnSpPr/>
      </xdr:nvCxnSpPr>
      <xdr:spPr>
        <a:xfrm>
          <a:off x="4673600" y="654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8" name="有形固定資産減価償却率最大値テキスト">
          <a:extLst>
            <a:ext uri="{FF2B5EF4-FFF2-40B4-BE49-F238E27FC236}">
              <a16:creationId xmlns:a16="http://schemas.microsoft.com/office/drawing/2014/main" id="{A0D61AD0-B4AF-479D-BE0D-F8EDCAD372AD}"/>
            </a:ext>
          </a:extLst>
        </xdr:cNvPr>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9" name="直線コネクタ 78">
          <a:extLst>
            <a:ext uri="{FF2B5EF4-FFF2-40B4-BE49-F238E27FC236}">
              <a16:creationId xmlns:a16="http://schemas.microsoft.com/office/drawing/2014/main" id="{BB17A48A-ED57-4418-AB3A-D3351A8DDCE7}"/>
            </a:ext>
          </a:extLst>
        </xdr:cNvPr>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138659</xdr:rowOff>
    </xdr:from>
    <xdr:ext cx="405111" cy="259045"/>
    <xdr:sp macro="" textlink="">
      <xdr:nvSpPr>
        <xdr:cNvPr id="80" name="有形固定資産減価償却率平均値テキスト">
          <a:extLst>
            <a:ext uri="{FF2B5EF4-FFF2-40B4-BE49-F238E27FC236}">
              <a16:creationId xmlns:a16="http://schemas.microsoft.com/office/drawing/2014/main" id="{605C3CE0-5CE0-44F7-A818-51A195D9D72D}"/>
            </a:ext>
          </a:extLst>
        </xdr:cNvPr>
        <xdr:cNvSpPr txBox="1"/>
      </xdr:nvSpPr>
      <xdr:spPr>
        <a:xfrm>
          <a:off x="4813300" y="5710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115782</xdr:rowOff>
    </xdr:from>
    <xdr:to>
      <xdr:col>23</xdr:col>
      <xdr:colOff>136525</xdr:colOff>
      <xdr:row>30</xdr:row>
      <xdr:rowOff>45932</xdr:rowOff>
    </xdr:to>
    <xdr:sp macro="" textlink="">
      <xdr:nvSpPr>
        <xdr:cNvPr id="81" name="フローチャート: 判断 80">
          <a:extLst>
            <a:ext uri="{FF2B5EF4-FFF2-40B4-BE49-F238E27FC236}">
              <a16:creationId xmlns:a16="http://schemas.microsoft.com/office/drawing/2014/main" id="{053B4B70-AE7D-4861-8038-456010ACA81F}"/>
            </a:ext>
          </a:extLst>
        </xdr:cNvPr>
        <xdr:cNvSpPr/>
      </xdr:nvSpPr>
      <xdr:spPr>
        <a:xfrm>
          <a:off x="4711700" y="5859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69003</xdr:rowOff>
    </xdr:from>
    <xdr:to>
      <xdr:col>19</xdr:col>
      <xdr:colOff>187325</xdr:colOff>
      <xdr:row>29</xdr:row>
      <xdr:rowOff>170603</xdr:rowOff>
    </xdr:to>
    <xdr:sp macro="" textlink="">
      <xdr:nvSpPr>
        <xdr:cNvPr id="82" name="フローチャート: 判断 81">
          <a:extLst>
            <a:ext uri="{FF2B5EF4-FFF2-40B4-BE49-F238E27FC236}">
              <a16:creationId xmlns:a16="http://schemas.microsoft.com/office/drawing/2014/main" id="{9BBFCAEA-C5D4-4B30-98EA-A8243AF5ED22}"/>
            </a:ext>
          </a:extLst>
        </xdr:cNvPr>
        <xdr:cNvSpPr/>
      </xdr:nvSpPr>
      <xdr:spPr>
        <a:xfrm>
          <a:off x="4000500" y="581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22225</xdr:rowOff>
    </xdr:from>
    <xdr:to>
      <xdr:col>15</xdr:col>
      <xdr:colOff>187325</xdr:colOff>
      <xdr:row>29</xdr:row>
      <xdr:rowOff>123825</xdr:rowOff>
    </xdr:to>
    <xdr:sp macro="" textlink="">
      <xdr:nvSpPr>
        <xdr:cNvPr id="83" name="フローチャート: 判断 82">
          <a:extLst>
            <a:ext uri="{FF2B5EF4-FFF2-40B4-BE49-F238E27FC236}">
              <a16:creationId xmlns:a16="http://schemas.microsoft.com/office/drawing/2014/main" id="{2072AD35-3452-4CDE-8CA8-FDB65FEBB411}"/>
            </a:ext>
          </a:extLst>
        </xdr:cNvPr>
        <xdr:cNvSpPr/>
      </xdr:nvSpPr>
      <xdr:spPr>
        <a:xfrm>
          <a:off x="3238500" y="5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150495</xdr:rowOff>
    </xdr:from>
    <xdr:to>
      <xdr:col>11</xdr:col>
      <xdr:colOff>187325</xdr:colOff>
      <xdr:row>29</xdr:row>
      <xdr:rowOff>80645</xdr:rowOff>
    </xdr:to>
    <xdr:sp macro="" textlink="">
      <xdr:nvSpPr>
        <xdr:cNvPr id="84" name="フローチャート: 判断 83">
          <a:extLst>
            <a:ext uri="{FF2B5EF4-FFF2-40B4-BE49-F238E27FC236}">
              <a16:creationId xmlns:a16="http://schemas.microsoft.com/office/drawing/2014/main" id="{8399B868-24FB-4F38-8F7E-8B0B8E1BB408}"/>
            </a:ext>
          </a:extLst>
        </xdr:cNvPr>
        <xdr:cNvSpPr/>
      </xdr:nvSpPr>
      <xdr:spPr>
        <a:xfrm>
          <a:off x="2476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92922</xdr:rowOff>
    </xdr:from>
    <xdr:to>
      <xdr:col>7</xdr:col>
      <xdr:colOff>187325</xdr:colOff>
      <xdr:row>29</xdr:row>
      <xdr:rowOff>23072</xdr:rowOff>
    </xdr:to>
    <xdr:sp macro="" textlink="">
      <xdr:nvSpPr>
        <xdr:cNvPr id="85" name="フローチャート: 判断 84">
          <a:extLst>
            <a:ext uri="{FF2B5EF4-FFF2-40B4-BE49-F238E27FC236}">
              <a16:creationId xmlns:a16="http://schemas.microsoft.com/office/drawing/2014/main" id="{F581EA83-6BCF-46C9-B648-6B6FC5664151}"/>
            </a:ext>
          </a:extLst>
        </xdr:cNvPr>
        <xdr:cNvSpPr/>
      </xdr:nvSpPr>
      <xdr:spPr>
        <a:xfrm>
          <a:off x="1714500" y="56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3FF73F7-C455-4736-88F2-4DE98B6C5AF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68D7ACD1-5E29-40A8-9FC1-FF5F5042E99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26D04745-245E-401C-8A2A-F0E407A0184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B30BB312-7927-4A5C-A432-BC2F918FCA5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10D1854-752E-40FF-BFB2-F769BB4498E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133773</xdr:rowOff>
    </xdr:from>
    <xdr:to>
      <xdr:col>23</xdr:col>
      <xdr:colOff>136525</xdr:colOff>
      <xdr:row>30</xdr:row>
      <xdr:rowOff>63923</xdr:rowOff>
    </xdr:to>
    <xdr:sp macro="" textlink="">
      <xdr:nvSpPr>
        <xdr:cNvPr id="91" name="楕円 90">
          <a:extLst>
            <a:ext uri="{FF2B5EF4-FFF2-40B4-BE49-F238E27FC236}">
              <a16:creationId xmlns:a16="http://schemas.microsoft.com/office/drawing/2014/main" id="{49231120-04B3-4174-BCB9-F7495775A371}"/>
            </a:ext>
          </a:extLst>
        </xdr:cNvPr>
        <xdr:cNvSpPr/>
      </xdr:nvSpPr>
      <xdr:spPr>
        <a:xfrm>
          <a:off x="4711700" y="587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112200</xdr:rowOff>
    </xdr:from>
    <xdr:ext cx="405111" cy="259045"/>
    <xdr:sp macro="" textlink="">
      <xdr:nvSpPr>
        <xdr:cNvPr id="92" name="有形固定資産減価償却率該当値テキスト">
          <a:extLst>
            <a:ext uri="{FF2B5EF4-FFF2-40B4-BE49-F238E27FC236}">
              <a16:creationId xmlns:a16="http://schemas.microsoft.com/office/drawing/2014/main" id="{99792B1F-A540-48C3-B7D2-51D6666082ED}"/>
            </a:ext>
          </a:extLst>
        </xdr:cNvPr>
        <xdr:cNvSpPr txBox="1"/>
      </xdr:nvSpPr>
      <xdr:spPr>
        <a:xfrm>
          <a:off x="4813300" y="585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79798</xdr:rowOff>
    </xdr:from>
    <xdr:to>
      <xdr:col>19</xdr:col>
      <xdr:colOff>187325</xdr:colOff>
      <xdr:row>30</xdr:row>
      <xdr:rowOff>9948</xdr:rowOff>
    </xdr:to>
    <xdr:sp macro="" textlink="">
      <xdr:nvSpPr>
        <xdr:cNvPr id="93" name="楕円 92">
          <a:extLst>
            <a:ext uri="{FF2B5EF4-FFF2-40B4-BE49-F238E27FC236}">
              <a16:creationId xmlns:a16="http://schemas.microsoft.com/office/drawing/2014/main" id="{A727E2B2-626D-46A0-8521-8D60E03273CE}"/>
            </a:ext>
          </a:extLst>
        </xdr:cNvPr>
        <xdr:cNvSpPr/>
      </xdr:nvSpPr>
      <xdr:spPr>
        <a:xfrm>
          <a:off x="4000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130598</xdr:rowOff>
    </xdr:from>
    <xdr:to>
      <xdr:col>23</xdr:col>
      <xdr:colOff>85725</xdr:colOff>
      <xdr:row>30</xdr:row>
      <xdr:rowOff>13123</xdr:rowOff>
    </xdr:to>
    <xdr:cxnSp macro="">
      <xdr:nvCxnSpPr>
        <xdr:cNvPr id="94" name="直線コネクタ 93">
          <a:extLst>
            <a:ext uri="{FF2B5EF4-FFF2-40B4-BE49-F238E27FC236}">
              <a16:creationId xmlns:a16="http://schemas.microsoft.com/office/drawing/2014/main" id="{52B8BC05-A028-4B91-BC2E-89829453FEBC}"/>
            </a:ext>
          </a:extLst>
        </xdr:cNvPr>
        <xdr:cNvCxnSpPr/>
      </xdr:nvCxnSpPr>
      <xdr:spPr>
        <a:xfrm>
          <a:off x="4051300" y="5874173"/>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143298</xdr:rowOff>
    </xdr:from>
    <xdr:to>
      <xdr:col>15</xdr:col>
      <xdr:colOff>187325</xdr:colOff>
      <xdr:row>29</xdr:row>
      <xdr:rowOff>73448</xdr:rowOff>
    </xdr:to>
    <xdr:sp macro="" textlink="">
      <xdr:nvSpPr>
        <xdr:cNvPr id="95" name="楕円 94">
          <a:extLst>
            <a:ext uri="{FF2B5EF4-FFF2-40B4-BE49-F238E27FC236}">
              <a16:creationId xmlns:a16="http://schemas.microsoft.com/office/drawing/2014/main" id="{A994E052-E8DA-4F8C-B74C-639E7B0730F1}"/>
            </a:ext>
          </a:extLst>
        </xdr:cNvPr>
        <xdr:cNvSpPr/>
      </xdr:nvSpPr>
      <xdr:spPr>
        <a:xfrm>
          <a:off x="3238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22648</xdr:rowOff>
    </xdr:from>
    <xdr:to>
      <xdr:col>19</xdr:col>
      <xdr:colOff>136525</xdr:colOff>
      <xdr:row>29</xdr:row>
      <xdr:rowOff>130598</xdr:rowOff>
    </xdr:to>
    <xdr:cxnSp macro="">
      <xdr:nvCxnSpPr>
        <xdr:cNvPr id="96" name="直線コネクタ 95">
          <a:extLst>
            <a:ext uri="{FF2B5EF4-FFF2-40B4-BE49-F238E27FC236}">
              <a16:creationId xmlns:a16="http://schemas.microsoft.com/office/drawing/2014/main" id="{E533CC67-8A93-48C8-8789-DBA8017344B3}"/>
            </a:ext>
          </a:extLst>
        </xdr:cNvPr>
        <xdr:cNvCxnSpPr/>
      </xdr:nvCxnSpPr>
      <xdr:spPr>
        <a:xfrm>
          <a:off x="3289300" y="5766223"/>
          <a:ext cx="762000" cy="10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143298</xdr:rowOff>
    </xdr:from>
    <xdr:to>
      <xdr:col>11</xdr:col>
      <xdr:colOff>187325</xdr:colOff>
      <xdr:row>29</xdr:row>
      <xdr:rowOff>73448</xdr:rowOff>
    </xdr:to>
    <xdr:sp macro="" textlink="">
      <xdr:nvSpPr>
        <xdr:cNvPr id="97" name="楕円 96">
          <a:extLst>
            <a:ext uri="{FF2B5EF4-FFF2-40B4-BE49-F238E27FC236}">
              <a16:creationId xmlns:a16="http://schemas.microsoft.com/office/drawing/2014/main" id="{B14EFE97-0FD8-4EE6-BD70-153E043645CE}"/>
            </a:ext>
          </a:extLst>
        </xdr:cNvPr>
        <xdr:cNvSpPr/>
      </xdr:nvSpPr>
      <xdr:spPr>
        <a:xfrm>
          <a:off x="2476500" y="57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22648</xdr:rowOff>
    </xdr:from>
    <xdr:to>
      <xdr:col>15</xdr:col>
      <xdr:colOff>136525</xdr:colOff>
      <xdr:row>29</xdr:row>
      <xdr:rowOff>22648</xdr:rowOff>
    </xdr:to>
    <xdr:cxnSp macro="">
      <xdr:nvCxnSpPr>
        <xdr:cNvPr id="98" name="直線コネクタ 97">
          <a:extLst>
            <a:ext uri="{FF2B5EF4-FFF2-40B4-BE49-F238E27FC236}">
              <a16:creationId xmlns:a16="http://schemas.microsoft.com/office/drawing/2014/main" id="{E08BDCCD-5F2C-4190-816E-84D58221577B}"/>
            </a:ext>
          </a:extLst>
        </xdr:cNvPr>
        <xdr:cNvCxnSpPr/>
      </xdr:nvCxnSpPr>
      <xdr:spPr>
        <a:xfrm>
          <a:off x="2527300" y="5766223"/>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100118</xdr:rowOff>
    </xdr:from>
    <xdr:to>
      <xdr:col>7</xdr:col>
      <xdr:colOff>187325</xdr:colOff>
      <xdr:row>29</xdr:row>
      <xdr:rowOff>30268</xdr:rowOff>
    </xdr:to>
    <xdr:sp macro="" textlink="">
      <xdr:nvSpPr>
        <xdr:cNvPr id="99" name="楕円 98">
          <a:extLst>
            <a:ext uri="{FF2B5EF4-FFF2-40B4-BE49-F238E27FC236}">
              <a16:creationId xmlns:a16="http://schemas.microsoft.com/office/drawing/2014/main" id="{1D5CF05E-2EEB-43C1-BDFC-2B6318954171}"/>
            </a:ext>
          </a:extLst>
        </xdr:cNvPr>
        <xdr:cNvSpPr/>
      </xdr:nvSpPr>
      <xdr:spPr>
        <a:xfrm>
          <a:off x="1714500" y="567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150918</xdr:rowOff>
    </xdr:from>
    <xdr:to>
      <xdr:col>11</xdr:col>
      <xdr:colOff>136525</xdr:colOff>
      <xdr:row>29</xdr:row>
      <xdr:rowOff>22648</xdr:rowOff>
    </xdr:to>
    <xdr:cxnSp macro="">
      <xdr:nvCxnSpPr>
        <xdr:cNvPr id="100" name="直線コネクタ 99">
          <a:extLst>
            <a:ext uri="{FF2B5EF4-FFF2-40B4-BE49-F238E27FC236}">
              <a16:creationId xmlns:a16="http://schemas.microsoft.com/office/drawing/2014/main" id="{FB524338-3469-4CFA-ABD9-BD3BD485EEDB}"/>
            </a:ext>
          </a:extLst>
        </xdr:cNvPr>
        <xdr:cNvCxnSpPr/>
      </xdr:nvCxnSpPr>
      <xdr:spPr>
        <a:xfrm>
          <a:off x="1765300" y="5723043"/>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15680</xdr:rowOff>
    </xdr:from>
    <xdr:ext cx="405111" cy="259045"/>
    <xdr:sp macro="" textlink="">
      <xdr:nvSpPr>
        <xdr:cNvPr id="101" name="n_1aveValue有形固定資産減価償却率">
          <a:extLst>
            <a:ext uri="{FF2B5EF4-FFF2-40B4-BE49-F238E27FC236}">
              <a16:creationId xmlns:a16="http://schemas.microsoft.com/office/drawing/2014/main" id="{5E0A7658-0E99-44E1-92D1-5863D6A0775A}"/>
            </a:ext>
          </a:extLst>
        </xdr:cNvPr>
        <xdr:cNvSpPr txBox="1"/>
      </xdr:nvSpPr>
      <xdr:spPr>
        <a:xfrm>
          <a:off x="3836044" y="5587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114952</xdr:rowOff>
    </xdr:from>
    <xdr:ext cx="405111" cy="259045"/>
    <xdr:sp macro="" textlink="">
      <xdr:nvSpPr>
        <xdr:cNvPr id="102" name="n_2aveValue有形固定資産減価償却率">
          <a:extLst>
            <a:ext uri="{FF2B5EF4-FFF2-40B4-BE49-F238E27FC236}">
              <a16:creationId xmlns:a16="http://schemas.microsoft.com/office/drawing/2014/main" id="{29175B51-B818-49DC-B95E-F2E0106EB44E}"/>
            </a:ext>
          </a:extLst>
        </xdr:cNvPr>
        <xdr:cNvSpPr txBox="1"/>
      </xdr:nvSpPr>
      <xdr:spPr>
        <a:xfrm>
          <a:off x="3086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71772</xdr:rowOff>
    </xdr:from>
    <xdr:ext cx="405111" cy="259045"/>
    <xdr:sp macro="" textlink="">
      <xdr:nvSpPr>
        <xdr:cNvPr id="103" name="n_3aveValue有形固定資産減価償却率">
          <a:extLst>
            <a:ext uri="{FF2B5EF4-FFF2-40B4-BE49-F238E27FC236}">
              <a16:creationId xmlns:a16="http://schemas.microsoft.com/office/drawing/2014/main" id="{1B7F4BEB-2214-4B0B-A618-836AED944FDF}"/>
            </a:ext>
          </a:extLst>
        </xdr:cNvPr>
        <xdr:cNvSpPr txBox="1"/>
      </xdr:nvSpPr>
      <xdr:spPr>
        <a:xfrm>
          <a:off x="2324744"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39599</xdr:rowOff>
    </xdr:from>
    <xdr:ext cx="405111" cy="259045"/>
    <xdr:sp macro="" textlink="">
      <xdr:nvSpPr>
        <xdr:cNvPr id="104" name="n_4aveValue有形固定資産減価償却率">
          <a:extLst>
            <a:ext uri="{FF2B5EF4-FFF2-40B4-BE49-F238E27FC236}">
              <a16:creationId xmlns:a16="http://schemas.microsoft.com/office/drawing/2014/main" id="{02157D0D-AFDD-4D32-B0C8-AD23E031EA5E}"/>
            </a:ext>
          </a:extLst>
        </xdr:cNvPr>
        <xdr:cNvSpPr txBox="1"/>
      </xdr:nvSpPr>
      <xdr:spPr>
        <a:xfrm>
          <a:off x="1562744" y="5440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1075</xdr:rowOff>
    </xdr:from>
    <xdr:ext cx="405111" cy="259045"/>
    <xdr:sp macro="" textlink="">
      <xdr:nvSpPr>
        <xdr:cNvPr id="105" name="n_1mainValue有形固定資産減価償却率">
          <a:extLst>
            <a:ext uri="{FF2B5EF4-FFF2-40B4-BE49-F238E27FC236}">
              <a16:creationId xmlns:a16="http://schemas.microsoft.com/office/drawing/2014/main" id="{46B9E61C-3F09-4903-BB4D-2F2ADF822CD1}"/>
            </a:ext>
          </a:extLst>
        </xdr:cNvPr>
        <xdr:cNvSpPr txBox="1"/>
      </xdr:nvSpPr>
      <xdr:spPr>
        <a:xfrm>
          <a:off x="3836044"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89975</xdr:rowOff>
    </xdr:from>
    <xdr:ext cx="405111" cy="259045"/>
    <xdr:sp macro="" textlink="">
      <xdr:nvSpPr>
        <xdr:cNvPr id="106" name="n_2mainValue有形固定資産減価償却率">
          <a:extLst>
            <a:ext uri="{FF2B5EF4-FFF2-40B4-BE49-F238E27FC236}">
              <a16:creationId xmlns:a16="http://schemas.microsoft.com/office/drawing/2014/main" id="{71C23C29-F21F-495F-8728-4443D32F9D35}"/>
            </a:ext>
          </a:extLst>
        </xdr:cNvPr>
        <xdr:cNvSpPr txBox="1"/>
      </xdr:nvSpPr>
      <xdr:spPr>
        <a:xfrm>
          <a:off x="3086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89975</xdr:rowOff>
    </xdr:from>
    <xdr:ext cx="405111" cy="259045"/>
    <xdr:sp macro="" textlink="">
      <xdr:nvSpPr>
        <xdr:cNvPr id="107" name="n_3mainValue有形固定資産減価償却率">
          <a:extLst>
            <a:ext uri="{FF2B5EF4-FFF2-40B4-BE49-F238E27FC236}">
              <a16:creationId xmlns:a16="http://schemas.microsoft.com/office/drawing/2014/main" id="{08294EFD-7EC1-47F6-8A2B-38672723DF19}"/>
            </a:ext>
          </a:extLst>
        </xdr:cNvPr>
        <xdr:cNvSpPr txBox="1"/>
      </xdr:nvSpPr>
      <xdr:spPr>
        <a:xfrm>
          <a:off x="2324744" y="549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21395</xdr:rowOff>
    </xdr:from>
    <xdr:ext cx="405111" cy="259045"/>
    <xdr:sp macro="" textlink="">
      <xdr:nvSpPr>
        <xdr:cNvPr id="108" name="n_4mainValue有形固定資産減価償却率">
          <a:extLst>
            <a:ext uri="{FF2B5EF4-FFF2-40B4-BE49-F238E27FC236}">
              <a16:creationId xmlns:a16="http://schemas.microsoft.com/office/drawing/2014/main" id="{F8F0B826-B709-4D77-B666-822CCF2C0763}"/>
            </a:ext>
          </a:extLst>
        </xdr:cNvPr>
        <xdr:cNvSpPr txBox="1"/>
      </xdr:nvSpPr>
      <xdr:spPr>
        <a:xfrm>
          <a:off x="1562744" y="576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12FE0411-206B-42AB-9CE8-DF524CAB168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D21006CF-C6BC-4313-87EF-BEBDD193AE3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6F2AFAF5-6C31-4505-97AC-148D61554DD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E1643A8F-8B59-4DA0-8D64-A96D768DA62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C71180D9-AD28-4EB5-80EA-58BC2F4ABC9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31CD7109-9DF7-4A7C-B8C3-809FD21B001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B7009E50-78DA-4CD2-A726-583E2C6A1F4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25EC056A-48C1-459C-95F0-2B51BA81708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C37A9209-1A28-4C31-9C68-B35F24E7552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592E24E4-C471-4B21-B796-F5E3CB40872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C52EAF2D-64B5-4193-AF72-029FF164F87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E0E9A908-2EAE-4B3E-87A3-991234565E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D7A4403-4159-43C0-9C69-3F92585C9BB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債務償還比率は類似団体平均を下回っている。</a:t>
          </a:r>
          <a:endParaRPr lang="ja-JP" altLang="ja-JP">
            <a:effectLst/>
          </a:endParaRPr>
        </a:p>
        <a:p>
          <a:r>
            <a:rPr kumimoji="1" lang="ja-JP" altLang="ja-JP" sz="1100">
              <a:solidFill>
                <a:schemeClr val="dk1"/>
              </a:solidFill>
              <a:effectLst/>
              <a:latin typeface="+mn-lt"/>
              <a:ea typeface="+mn-ea"/>
              <a:cs typeface="+mn-cs"/>
            </a:rPr>
            <a:t>財政調整基金及び減債基金等の充当可能基金残高が確保されていることが要因となっており、引き続き投資的経費を厳選し、地方債発行額を抑制しながら財政の健全化に努める。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11FAAB92-47B8-4CC7-97CD-E9C336D2467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E3EE85ED-E2DD-4D46-8E78-4342F75609C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3DF3A556-1536-48A6-866B-D23D0AD9B17D}"/>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FFB8B690-4E88-4021-87D9-48C986AED1E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D50AA012-FAD2-4ECB-9DFD-0123E949B477}"/>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D498E7B0-1934-4CF4-83DA-01535129076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D5951025-AD1E-4EF9-9D2F-FA4DAD815593}"/>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FC858450-AB1F-4E83-A9A0-072D3350C336}"/>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5BBC57AA-3673-4F76-BCBF-3C850BB483D8}"/>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477972F5-776B-4F19-BAFC-F06071A33A1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4BDB3BCE-C300-4EF2-9407-E1B93E1751E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C4A6B8B2-F635-4609-8C83-780A27BF568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55DA3893-F77F-4843-83B9-2F593AAAB00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228B6E2A-5615-42D6-9230-76245AED63D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E16D6ADA-66A8-468A-86B2-69C8D7DBD99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34494A57-3BC4-4E88-989F-A50B1D4F575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21A575BF-6599-4E94-962B-D5B5B1E504A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97418</xdr:rowOff>
    </xdr:to>
    <xdr:cxnSp macro="">
      <xdr:nvCxnSpPr>
        <xdr:cNvPr id="139" name="直線コネクタ 138">
          <a:extLst>
            <a:ext uri="{FF2B5EF4-FFF2-40B4-BE49-F238E27FC236}">
              <a16:creationId xmlns:a16="http://schemas.microsoft.com/office/drawing/2014/main" id="{736B687F-89FC-4D8D-A838-0787D463C837}"/>
            </a:ext>
          </a:extLst>
        </xdr:cNvPr>
        <xdr:cNvCxnSpPr/>
      </xdr:nvCxnSpPr>
      <xdr:spPr>
        <a:xfrm flipV="1">
          <a:off x="14793595" y="5261428"/>
          <a:ext cx="1269" cy="14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101245</xdr:rowOff>
    </xdr:from>
    <xdr:ext cx="469744" cy="259045"/>
    <xdr:sp macro="" textlink="">
      <xdr:nvSpPr>
        <xdr:cNvPr id="140" name="債務償還比率最小値テキスト">
          <a:extLst>
            <a:ext uri="{FF2B5EF4-FFF2-40B4-BE49-F238E27FC236}">
              <a16:creationId xmlns:a16="http://schemas.microsoft.com/office/drawing/2014/main" id="{25CC1440-7D2A-45E9-8A99-4D4FAB8C4036}"/>
            </a:ext>
          </a:extLst>
        </xdr:cNvPr>
        <xdr:cNvSpPr txBox="1"/>
      </xdr:nvSpPr>
      <xdr:spPr>
        <a:xfrm>
          <a:off x="14846300" y="67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97418</xdr:rowOff>
    </xdr:from>
    <xdr:to>
      <xdr:col>76</xdr:col>
      <xdr:colOff>111125</xdr:colOff>
      <xdr:row>34</xdr:row>
      <xdr:rowOff>97418</xdr:rowOff>
    </xdr:to>
    <xdr:cxnSp macro="">
      <xdr:nvCxnSpPr>
        <xdr:cNvPr id="141" name="直線コネクタ 140">
          <a:extLst>
            <a:ext uri="{FF2B5EF4-FFF2-40B4-BE49-F238E27FC236}">
              <a16:creationId xmlns:a16="http://schemas.microsoft.com/office/drawing/2014/main" id="{7C19CFA4-2EB3-45A2-A493-6EA6BDB3196D}"/>
            </a:ext>
          </a:extLst>
        </xdr:cNvPr>
        <xdr:cNvCxnSpPr/>
      </xdr:nvCxnSpPr>
      <xdr:spPr>
        <a:xfrm>
          <a:off x="14706600" y="669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B1BAEF41-4D53-4BE4-B6BB-DEDAFAF27644}"/>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7FD7DE1F-C724-45C5-A034-18ED18FCC0B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137249</xdr:rowOff>
    </xdr:from>
    <xdr:ext cx="469744" cy="259045"/>
    <xdr:sp macro="" textlink="">
      <xdr:nvSpPr>
        <xdr:cNvPr id="144" name="債務償還比率平均値テキスト">
          <a:extLst>
            <a:ext uri="{FF2B5EF4-FFF2-40B4-BE49-F238E27FC236}">
              <a16:creationId xmlns:a16="http://schemas.microsoft.com/office/drawing/2014/main" id="{7DC46890-6091-4575-86F1-9E64BF454062}"/>
            </a:ext>
          </a:extLst>
        </xdr:cNvPr>
        <xdr:cNvSpPr txBox="1"/>
      </xdr:nvSpPr>
      <xdr:spPr>
        <a:xfrm>
          <a:off x="14846300" y="5709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158822</xdr:rowOff>
    </xdr:from>
    <xdr:to>
      <xdr:col>76</xdr:col>
      <xdr:colOff>73025</xdr:colOff>
      <xdr:row>29</xdr:row>
      <xdr:rowOff>88972</xdr:rowOff>
    </xdr:to>
    <xdr:sp macro="" textlink="">
      <xdr:nvSpPr>
        <xdr:cNvPr id="145" name="フローチャート: 判断 144">
          <a:extLst>
            <a:ext uri="{FF2B5EF4-FFF2-40B4-BE49-F238E27FC236}">
              <a16:creationId xmlns:a16="http://schemas.microsoft.com/office/drawing/2014/main" id="{E1B83E68-6023-41EB-A1EC-3F5B2F00A604}"/>
            </a:ext>
          </a:extLst>
        </xdr:cNvPr>
        <xdr:cNvSpPr/>
      </xdr:nvSpPr>
      <xdr:spPr>
        <a:xfrm>
          <a:off x="14744700" y="573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137233</xdr:rowOff>
    </xdr:from>
    <xdr:to>
      <xdr:col>72</xdr:col>
      <xdr:colOff>123825</xdr:colOff>
      <xdr:row>29</xdr:row>
      <xdr:rowOff>67383</xdr:rowOff>
    </xdr:to>
    <xdr:sp macro="" textlink="">
      <xdr:nvSpPr>
        <xdr:cNvPr id="146" name="フローチャート: 判断 145">
          <a:extLst>
            <a:ext uri="{FF2B5EF4-FFF2-40B4-BE49-F238E27FC236}">
              <a16:creationId xmlns:a16="http://schemas.microsoft.com/office/drawing/2014/main" id="{D791EFF8-E19A-4699-BADD-569EA505A24B}"/>
            </a:ext>
          </a:extLst>
        </xdr:cNvPr>
        <xdr:cNvSpPr/>
      </xdr:nvSpPr>
      <xdr:spPr>
        <a:xfrm>
          <a:off x="14033500" y="570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AF3C887F-88F8-4BBC-91AB-2734D49FCE8F}"/>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E7B1B0B4-88A1-4840-A8AC-E03E5CF68AA9}"/>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A7A830AF-6B2F-46F6-9439-3AC6A89861C1}"/>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88958FE-257A-43FA-A57C-526C84AA1DA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5D37F273-2A2E-4D4A-AEE6-15F96DB5A25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5D0E9567-356C-4178-8531-2A939FBAEFD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3F71748E-1911-4F95-955E-57B2CE9465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2609DB81-8C9C-47E5-92CB-C9C7B42A8725}"/>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87421</xdr:rowOff>
    </xdr:from>
    <xdr:to>
      <xdr:col>76</xdr:col>
      <xdr:colOff>73025</xdr:colOff>
      <xdr:row>29</xdr:row>
      <xdr:rowOff>17571</xdr:rowOff>
    </xdr:to>
    <xdr:sp macro="" textlink="">
      <xdr:nvSpPr>
        <xdr:cNvPr id="155" name="楕円 154">
          <a:extLst>
            <a:ext uri="{FF2B5EF4-FFF2-40B4-BE49-F238E27FC236}">
              <a16:creationId xmlns:a16="http://schemas.microsoft.com/office/drawing/2014/main" id="{11A7B3D8-A7C0-4E80-A78D-0AAA6B43162E}"/>
            </a:ext>
          </a:extLst>
        </xdr:cNvPr>
        <xdr:cNvSpPr/>
      </xdr:nvSpPr>
      <xdr:spPr>
        <a:xfrm>
          <a:off x="14744700" y="565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110298</xdr:rowOff>
    </xdr:from>
    <xdr:ext cx="469744" cy="259045"/>
    <xdr:sp macro="" textlink="">
      <xdr:nvSpPr>
        <xdr:cNvPr id="156" name="債務償還比率該当値テキスト">
          <a:extLst>
            <a:ext uri="{FF2B5EF4-FFF2-40B4-BE49-F238E27FC236}">
              <a16:creationId xmlns:a16="http://schemas.microsoft.com/office/drawing/2014/main" id="{B8509C9C-E21A-4058-A472-CAB0CD4492F8}"/>
            </a:ext>
          </a:extLst>
        </xdr:cNvPr>
        <xdr:cNvSpPr txBox="1"/>
      </xdr:nvSpPr>
      <xdr:spPr>
        <a:xfrm>
          <a:off x="14846300" y="55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55807</xdr:rowOff>
    </xdr:from>
    <xdr:to>
      <xdr:col>72</xdr:col>
      <xdr:colOff>123825</xdr:colOff>
      <xdr:row>28</xdr:row>
      <xdr:rowOff>157407</xdr:rowOff>
    </xdr:to>
    <xdr:sp macro="" textlink="">
      <xdr:nvSpPr>
        <xdr:cNvPr id="157" name="楕円 156">
          <a:extLst>
            <a:ext uri="{FF2B5EF4-FFF2-40B4-BE49-F238E27FC236}">
              <a16:creationId xmlns:a16="http://schemas.microsoft.com/office/drawing/2014/main" id="{10969417-6133-4A9C-B21C-8C926146B267}"/>
            </a:ext>
          </a:extLst>
        </xdr:cNvPr>
        <xdr:cNvSpPr/>
      </xdr:nvSpPr>
      <xdr:spPr>
        <a:xfrm>
          <a:off x="14033500" y="56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106607</xdr:rowOff>
    </xdr:from>
    <xdr:to>
      <xdr:col>76</xdr:col>
      <xdr:colOff>22225</xdr:colOff>
      <xdr:row>28</xdr:row>
      <xdr:rowOff>138221</xdr:rowOff>
    </xdr:to>
    <xdr:cxnSp macro="">
      <xdr:nvCxnSpPr>
        <xdr:cNvPr id="158" name="直線コネクタ 157">
          <a:extLst>
            <a:ext uri="{FF2B5EF4-FFF2-40B4-BE49-F238E27FC236}">
              <a16:creationId xmlns:a16="http://schemas.microsoft.com/office/drawing/2014/main" id="{2E46B4AC-84E0-47D8-87C8-541478F2E9D1}"/>
            </a:ext>
          </a:extLst>
        </xdr:cNvPr>
        <xdr:cNvCxnSpPr/>
      </xdr:nvCxnSpPr>
      <xdr:spPr>
        <a:xfrm>
          <a:off x="14084300" y="5678732"/>
          <a:ext cx="711200" cy="3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128443</xdr:rowOff>
    </xdr:from>
    <xdr:to>
      <xdr:col>68</xdr:col>
      <xdr:colOff>123825</xdr:colOff>
      <xdr:row>29</xdr:row>
      <xdr:rowOff>58593</xdr:rowOff>
    </xdr:to>
    <xdr:sp macro="" textlink="">
      <xdr:nvSpPr>
        <xdr:cNvPr id="159" name="楕円 158">
          <a:extLst>
            <a:ext uri="{FF2B5EF4-FFF2-40B4-BE49-F238E27FC236}">
              <a16:creationId xmlns:a16="http://schemas.microsoft.com/office/drawing/2014/main" id="{40E27212-AE2C-4D9A-B459-6B032B904F1A}"/>
            </a:ext>
          </a:extLst>
        </xdr:cNvPr>
        <xdr:cNvSpPr/>
      </xdr:nvSpPr>
      <xdr:spPr>
        <a:xfrm>
          <a:off x="13271500" y="57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106607</xdr:rowOff>
    </xdr:from>
    <xdr:to>
      <xdr:col>72</xdr:col>
      <xdr:colOff>73025</xdr:colOff>
      <xdr:row>29</xdr:row>
      <xdr:rowOff>7793</xdr:rowOff>
    </xdr:to>
    <xdr:cxnSp macro="">
      <xdr:nvCxnSpPr>
        <xdr:cNvPr id="160" name="直線コネクタ 159">
          <a:extLst>
            <a:ext uri="{FF2B5EF4-FFF2-40B4-BE49-F238E27FC236}">
              <a16:creationId xmlns:a16="http://schemas.microsoft.com/office/drawing/2014/main" id="{7B8FDBD7-5171-410A-B2CB-33632F5E0062}"/>
            </a:ext>
          </a:extLst>
        </xdr:cNvPr>
        <xdr:cNvCxnSpPr/>
      </xdr:nvCxnSpPr>
      <xdr:spPr>
        <a:xfrm flipV="1">
          <a:off x="13322300" y="5678732"/>
          <a:ext cx="762000" cy="7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23304</xdr:rowOff>
    </xdr:from>
    <xdr:to>
      <xdr:col>64</xdr:col>
      <xdr:colOff>123825</xdr:colOff>
      <xdr:row>29</xdr:row>
      <xdr:rowOff>124904</xdr:rowOff>
    </xdr:to>
    <xdr:sp macro="" textlink="">
      <xdr:nvSpPr>
        <xdr:cNvPr id="161" name="楕円 160">
          <a:extLst>
            <a:ext uri="{FF2B5EF4-FFF2-40B4-BE49-F238E27FC236}">
              <a16:creationId xmlns:a16="http://schemas.microsoft.com/office/drawing/2014/main" id="{B44CDABA-A714-4910-8B9B-66D6B4D477FD}"/>
            </a:ext>
          </a:extLst>
        </xdr:cNvPr>
        <xdr:cNvSpPr/>
      </xdr:nvSpPr>
      <xdr:spPr>
        <a:xfrm>
          <a:off x="12509500" y="57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7793</xdr:rowOff>
    </xdr:from>
    <xdr:to>
      <xdr:col>68</xdr:col>
      <xdr:colOff>73025</xdr:colOff>
      <xdr:row>29</xdr:row>
      <xdr:rowOff>74104</xdr:rowOff>
    </xdr:to>
    <xdr:cxnSp macro="">
      <xdr:nvCxnSpPr>
        <xdr:cNvPr id="162" name="直線コネクタ 161">
          <a:extLst>
            <a:ext uri="{FF2B5EF4-FFF2-40B4-BE49-F238E27FC236}">
              <a16:creationId xmlns:a16="http://schemas.microsoft.com/office/drawing/2014/main" id="{1E4A4054-0D36-47A4-8CEC-215B0801B07F}"/>
            </a:ext>
          </a:extLst>
        </xdr:cNvPr>
        <xdr:cNvCxnSpPr/>
      </xdr:nvCxnSpPr>
      <xdr:spPr>
        <a:xfrm flipV="1">
          <a:off x="12560300" y="5751368"/>
          <a:ext cx="762000" cy="6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53803</xdr:rowOff>
    </xdr:from>
    <xdr:to>
      <xdr:col>60</xdr:col>
      <xdr:colOff>123825</xdr:colOff>
      <xdr:row>28</xdr:row>
      <xdr:rowOff>155403</xdr:rowOff>
    </xdr:to>
    <xdr:sp macro="" textlink="">
      <xdr:nvSpPr>
        <xdr:cNvPr id="163" name="楕円 162">
          <a:extLst>
            <a:ext uri="{FF2B5EF4-FFF2-40B4-BE49-F238E27FC236}">
              <a16:creationId xmlns:a16="http://schemas.microsoft.com/office/drawing/2014/main" id="{BE953803-5F06-4258-8DD1-D75D328D0712}"/>
            </a:ext>
          </a:extLst>
        </xdr:cNvPr>
        <xdr:cNvSpPr/>
      </xdr:nvSpPr>
      <xdr:spPr>
        <a:xfrm>
          <a:off x="11747500" y="562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104603</xdr:rowOff>
    </xdr:from>
    <xdr:to>
      <xdr:col>64</xdr:col>
      <xdr:colOff>73025</xdr:colOff>
      <xdr:row>29</xdr:row>
      <xdr:rowOff>74104</xdr:rowOff>
    </xdr:to>
    <xdr:cxnSp macro="">
      <xdr:nvCxnSpPr>
        <xdr:cNvPr id="164" name="直線コネクタ 163">
          <a:extLst>
            <a:ext uri="{FF2B5EF4-FFF2-40B4-BE49-F238E27FC236}">
              <a16:creationId xmlns:a16="http://schemas.microsoft.com/office/drawing/2014/main" id="{238639E8-0954-459E-8ADF-F0F2E080F789}"/>
            </a:ext>
          </a:extLst>
        </xdr:cNvPr>
        <xdr:cNvCxnSpPr/>
      </xdr:nvCxnSpPr>
      <xdr:spPr>
        <a:xfrm>
          <a:off x="11798300" y="5676728"/>
          <a:ext cx="762000" cy="140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58510</xdr:rowOff>
    </xdr:from>
    <xdr:ext cx="469744" cy="259045"/>
    <xdr:sp macro="" textlink="">
      <xdr:nvSpPr>
        <xdr:cNvPr id="165" name="n_1aveValue債務償還比率">
          <a:extLst>
            <a:ext uri="{FF2B5EF4-FFF2-40B4-BE49-F238E27FC236}">
              <a16:creationId xmlns:a16="http://schemas.microsoft.com/office/drawing/2014/main" id="{C6DB9068-F060-4A4F-B67D-D3A0D82D2448}"/>
            </a:ext>
          </a:extLst>
        </xdr:cNvPr>
        <xdr:cNvSpPr txBox="1"/>
      </xdr:nvSpPr>
      <xdr:spPr>
        <a:xfrm>
          <a:off x="13836727" y="5802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6" name="n_2aveValue債務償還比率">
          <a:extLst>
            <a:ext uri="{FF2B5EF4-FFF2-40B4-BE49-F238E27FC236}">
              <a16:creationId xmlns:a16="http://schemas.microsoft.com/office/drawing/2014/main" id="{6EC4A4D3-C187-41C6-83E6-5B68FA85C65F}"/>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7" name="n_3aveValue債務償還比率">
          <a:extLst>
            <a:ext uri="{FF2B5EF4-FFF2-40B4-BE49-F238E27FC236}">
              <a16:creationId xmlns:a16="http://schemas.microsoft.com/office/drawing/2014/main" id="{AF1CA2BA-23E2-42D1-91CE-4C7F99B205AE}"/>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8" name="n_4aveValue債務償還比率">
          <a:extLst>
            <a:ext uri="{FF2B5EF4-FFF2-40B4-BE49-F238E27FC236}">
              <a16:creationId xmlns:a16="http://schemas.microsoft.com/office/drawing/2014/main" id="{FCBA0C7F-5ED7-4679-A941-7245436CEC81}"/>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2484</xdr:rowOff>
    </xdr:from>
    <xdr:ext cx="469744" cy="259045"/>
    <xdr:sp macro="" textlink="">
      <xdr:nvSpPr>
        <xdr:cNvPr id="169" name="n_1mainValue債務償還比率">
          <a:extLst>
            <a:ext uri="{FF2B5EF4-FFF2-40B4-BE49-F238E27FC236}">
              <a16:creationId xmlns:a16="http://schemas.microsoft.com/office/drawing/2014/main" id="{E361EAD9-6700-4BB6-8E69-6419EB0D8D10}"/>
            </a:ext>
          </a:extLst>
        </xdr:cNvPr>
        <xdr:cNvSpPr txBox="1"/>
      </xdr:nvSpPr>
      <xdr:spPr>
        <a:xfrm>
          <a:off x="13836727" y="540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75120</xdr:rowOff>
    </xdr:from>
    <xdr:ext cx="469744" cy="259045"/>
    <xdr:sp macro="" textlink="">
      <xdr:nvSpPr>
        <xdr:cNvPr id="170" name="n_2mainValue債務償還比率">
          <a:extLst>
            <a:ext uri="{FF2B5EF4-FFF2-40B4-BE49-F238E27FC236}">
              <a16:creationId xmlns:a16="http://schemas.microsoft.com/office/drawing/2014/main" id="{169EFBC1-461D-4D21-89F3-8489A80436DB}"/>
            </a:ext>
          </a:extLst>
        </xdr:cNvPr>
        <xdr:cNvSpPr txBox="1"/>
      </xdr:nvSpPr>
      <xdr:spPr>
        <a:xfrm>
          <a:off x="13087427" y="547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141431</xdr:rowOff>
    </xdr:from>
    <xdr:ext cx="469744" cy="259045"/>
    <xdr:sp macro="" textlink="">
      <xdr:nvSpPr>
        <xdr:cNvPr id="171" name="n_3mainValue債務償還比率">
          <a:extLst>
            <a:ext uri="{FF2B5EF4-FFF2-40B4-BE49-F238E27FC236}">
              <a16:creationId xmlns:a16="http://schemas.microsoft.com/office/drawing/2014/main" id="{7C7560BC-8EC2-4588-90D3-178A93839498}"/>
            </a:ext>
          </a:extLst>
        </xdr:cNvPr>
        <xdr:cNvSpPr txBox="1"/>
      </xdr:nvSpPr>
      <xdr:spPr>
        <a:xfrm>
          <a:off x="12325427" y="5542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480</xdr:rowOff>
    </xdr:from>
    <xdr:ext cx="469744" cy="259045"/>
    <xdr:sp macro="" textlink="">
      <xdr:nvSpPr>
        <xdr:cNvPr id="172" name="n_4mainValue債務償還比率">
          <a:extLst>
            <a:ext uri="{FF2B5EF4-FFF2-40B4-BE49-F238E27FC236}">
              <a16:creationId xmlns:a16="http://schemas.microsoft.com/office/drawing/2014/main" id="{31162752-45DC-43E3-B668-F95EA3FAAA26}"/>
            </a:ext>
          </a:extLst>
        </xdr:cNvPr>
        <xdr:cNvSpPr txBox="1"/>
      </xdr:nvSpPr>
      <xdr:spPr>
        <a:xfrm>
          <a:off x="11563427" y="540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id="{EE0EA3E9-8E21-4BC2-9DE0-56329971F42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id="{BCED9E75-FBF6-46B6-B2C3-F75376E0C86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id="{6050CB25-B058-4AA8-A7AA-1265E5B032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id="{24093CF9-8CD3-4637-8B09-9926149CC1B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id="{A429FD2D-40D4-47DF-B28C-4C7D1E1454E1}"/>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id="{E3BA455B-3B41-441F-A829-EB88749C1E9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6DD2F69-243E-4899-A573-640B1E3DE2F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B800BB-B4F4-4D70-8CBD-C8C5B3857FF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3659523-449F-4698-A2ED-A9BC2EC52D4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E4E01A6-5D30-44B9-9C2D-A03553BB166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C30B579-08DA-4D39-9B19-9BABABA57CC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A77736D-5110-4C92-88E8-AA747C641C4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083D71C-7164-4B4C-A792-D4416C8EB48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73E0F345-C79F-4D07-908A-7F090D71636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F91C0EA-DA2D-4F01-857D-C0C510230F7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24B2E1-3FF0-473B-A21A-5069060D93D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2DC991A-ACC4-4251-A9BB-06EA3B4E175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189B434-AED5-4E2F-957F-314143612CF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F4A960C-991E-4592-ADB2-62F06CDB785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7E3E3B2-1F80-43D2-9507-02AF5C61759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4667238-409B-4A49-9A81-1AD9F61BC26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F59F6D57-84D9-4F27-A7C4-06D08AD7F4D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ECEA40-B608-4C70-9EDD-4C4AA8447E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23E89F3-BE6A-4598-83DB-B75ADECAB52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0B1BB8-7712-4C1C-9105-B993CFE9CF4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402755A-D910-4436-9710-D0C8D96B357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4769501-1B47-4FEF-9FA5-6B331365DB8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1665042-0444-4A34-81ED-F540518EEC2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7A97B28-2727-4012-83BF-80EAE6A0D23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38012E-9144-420B-84A6-8C12787BF74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A3FB8EF-C87F-446B-B30B-A23A7AB3F9B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42AE3D8-2932-45F6-BE5A-FAB4689867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145A48-7928-4E6D-BAB1-F0E19E6A625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00D0A0D-DB15-452D-A9C8-45CD878F769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5D77DCC-7BF6-4767-844F-ACA84D493D7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36214C1-DF71-4A5F-BEF0-2E5E00B6707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10E1B8C-D981-41D9-9EE8-1C9671D3E4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4FEA5E-F625-4CF5-97A0-EC485C3E812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2CC778C-92D5-407B-B472-62C8B4B86E3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B0FE87B-1C25-443D-AAA9-EFAC4E71AD9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59FE5BA6-F670-4245-B2E4-E60558CFE34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E7FE93D-E5C6-472D-9616-C1B14C38753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C04A96-2282-4AFE-AA15-0124BFEDB32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B2B1DF5-97A7-4F4E-A8A1-58A8BBEBC55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06627E-6AC7-42E2-AD43-3071D1F0306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D3CDD9-069E-4A69-8348-9FA2AF5787F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5E97477-B6B0-443F-B3DE-72FB121EF3F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33BCCE8-4331-45D3-9F3E-87E3A23F1D5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30265C40-9CED-486F-9CF4-96EBA703938E}"/>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64B1E2CD-D17E-4497-ADF3-B2120B992DED}"/>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AEFB4CE7-675B-4FD6-A7AE-CD1565F305F1}"/>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71A4B56-3C5E-4C83-9FF0-EC7E41819CD7}"/>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B6A65C9D-519E-4A35-AD8F-2218BCAF390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E6329BC-AB21-4F95-81D5-B8467641AEE1}"/>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48840A7-69C6-47B8-B6BC-3F7B189421E9}"/>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3018C58-3034-4DBD-98E9-15255999CF4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3048BE5-2A56-46C2-9352-2A954D20E12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4383E7A5-6546-49A7-BF35-8A08A283B82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F744786-10E4-4649-8875-42F5E6AD5D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39152EF-0F50-4C89-9100-6A9AB8317367}"/>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8AF45E3-4718-41CE-B6B3-223F8A2936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167640</xdr:rowOff>
    </xdr:to>
    <xdr:cxnSp macro="">
      <xdr:nvCxnSpPr>
        <xdr:cNvPr id="57" name="直線コネクタ 56">
          <a:extLst>
            <a:ext uri="{FF2B5EF4-FFF2-40B4-BE49-F238E27FC236}">
              <a16:creationId xmlns:a16="http://schemas.microsoft.com/office/drawing/2014/main" id="{000B62BB-E352-4539-A7C1-6BEA0E02FB99}"/>
            </a:ext>
          </a:extLst>
        </xdr:cNvPr>
        <xdr:cNvCxnSpPr/>
      </xdr:nvCxnSpPr>
      <xdr:spPr>
        <a:xfrm flipV="1">
          <a:off x="4634865" y="560832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xdr:rowOff>
    </xdr:from>
    <xdr:ext cx="405111" cy="259045"/>
    <xdr:sp macro="" textlink="">
      <xdr:nvSpPr>
        <xdr:cNvPr id="58" name="【道路】&#10;有形固定資産減価償却率最小値テキスト">
          <a:extLst>
            <a:ext uri="{FF2B5EF4-FFF2-40B4-BE49-F238E27FC236}">
              <a16:creationId xmlns:a16="http://schemas.microsoft.com/office/drawing/2014/main" id="{951F8847-421B-44CD-A74F-9F68B9BB94C3}"/>
            </a:ext>
          </a:extLst>
        </xdr:cNvPr>
        <xdr:cNvSpPr txBox="1"/>
      </xdr:nvSpPr>
      <xdr:spPr>
        <a:xfrm>
          <a:off x="4673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167640</xdr:rowOff>
    </xdr:from>
    <xdr:to>
      <xdr:col>24</xdr:col>
      <xdr:colOff>152400</xdr:colOff>
      <xdr:row>41</xdr:row>
      <xdr:rowOff>167640</xdr:rowOff>
    </xdr:to>
    <xdr:cxnSp macro="">
      <xdr:nvCxnSpPr>
        <xdr:cNvPr id="59" name="直線コネクタ 58">
          <a:extLst>
            <a:ext uri="{FF2B5EF4-FFF2-40B4-BE49-F238E27FC236}">
              <a16:creationId xmlns:a16="http://schemas.microsoft.com/office/drawing/2014/main" id="{C09C90D4-B7C5-43F7-8FA4-A649D3C189E7}"/>
            </a:ext>
          </a:extLst>
        </xdr:cNvPr>
        <xdr:cNvCxnSpPr/>
      </xdr:nvCxnSpPr>
      <xdr:spPr>
        <a:xfrm>
          <a:off x="4546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28C4EFE1-4062-4AA3-96F0-B20C6CA679B7}"/>
            </a:ext>
          </a:extLst>
        </xdr:cNvPr>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61" name="直線コネクタ 60">
          <a:extLst>
            <a:ext uri="{FF2B5EF4-FFF2-40B4-BE49-F238E27FC236}">
              <a16:creationId xmlns:a16="http://schemas.microsoft.com/office/drawing/2014/main" id="{8612A6D2-A65A-4806-91E9-AF4622B1C816}"/>
            </a:ext>
          </a:extLst>
        </xdr:cNvPr>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91457</xdr:rowOff>
    </xdr:from>
    <xdr:ext cx="405111" cy="259045"/>
    <xdr:sp macro="" textlink="">
      <xdr:nvSpPr>
        <xdr:cNvPr id="62" name="【道路】&#10;有形固定資産減価償却率平均値テキスト">
          <a:extLst>
            <a:ext uri="{FF2B5EF4-FFF2-40B4-BE49-F238E27FC236}">
              <a16:creationId xmlns:a16="http://schemas.microsoft.com/office/drawing/2014/main" id="{7B1CB2DE-BA7F-4735-A129-8A8F2D00B7DD}"/>
            </a:ext>
          </a:extLst>
        </xdr:cNvPr>
        <xdr:cNvSpPr txBox="1"/>
      </xdr:nvSpPr>
      <xdr:spPr>
        <a:xfrm>
          <a:off x="4673600" y="6606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113030</xdr:rowOff>
    </xdr:from>
    <xdr:to>
      <xdr:col>24</xdr:col>
      <xdr:colOff>114300</xdr:colOff>
      <xdr:row>39</xdr:row>
      <xdr:rowOff>43180</xdr:rowOff>
    </xdr:to>
    <xdr:sp macro="" textlink="">
      <xdr:nvSpPr>
        <xdr:cNvPr id="63" name="フローチャート: 判断 62">
          <a:extLst>
            <a:ext uri="{FF2B5EF4-FFF2-40B4-BE49-F238E27FC236}">
              <a16:creationId xmlns:a16="http://schemas.microsoft.com/office/drawing/2014/main" id="{CE6E4269-34F3-411E-B71B-69BF3A5F9A8F}"/>
            </a:ext>
          </a:extLst>
        </xdr:cNvPr>
        <xdr:cNvSpPr/>
      </xdr:nvSpPr>
      <xdr:spPr>
        <a:xfrm>
          <a:off x="45847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74930</xdr:rowOff>
    </xdr:from>
    <xdr:to>
      <xdr:col>20</xdr:col>
      <xdr:colOff>38100</xdr:colOff>
      <xdr:row>39</xdr:row>
      <xdr:rowOff>5080</xdr:rowOff>
    </xdr:to>
    <xdr:sp macro="" textlink="">
      <xdr:nvSpPr>
        <xdr:cNvPr id="64" name="フローチャート: 判断 63">
          <a:extLst>
            <a:ext uri="{FF2B5EF4-FFF2-40B4-BE49-F238E27FC236}">
              <a16:creationId xmlns:a16="http://schemas.microsoft.com/office/drawing/2014/main" id="{0E3E1E6B-744F-42BE-9E7B-3B7D2861F3ED}"/>
            </a:ext>
          </a:extLst>
        </xdr:cNvPr>
        <xdr:cNvSpPr/>
      </xdr:nvSpPr>
      <xdr:spPr>
        <a:xfrm>
          <a:off x="37465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F5A8670B-2760-4714-9007-8B0595DD1899}"/>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108C9B3A-F4CB-44B8-87FB-46170C3E0757}"/>
            </a:ext>
          </a:extLst>
        </xdr:cNvPr>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9A1224F0-F56C-4FBF-94AC-DEA21EC28A5E}"/>
            </a:ext>
          </a:extLst>
        </xdr:cNvPr>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3B13C428-1982-4E7C-8CB3-64B620B8834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CA2F041-2DC5-4902-9450-B70146B2610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16CA185-A811-4F63-988F-8C9233BAE9C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0B3F89E-5155-4DD2-BE37-ADC906575F3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E1419DB-E96F-47FB-944C-C529A419C2D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80645</xdr:rowOff>
    </xdr:from>
    <xdr:to>
      <xdr:col>24</xdr:col>
      <xdr:colOff>114300</xdr:colOff>
      <xdr:row>39</xdr:row>
      <xdr:rowOff>10795</xdr:rowOff>
    </xdr:to>
    <xdr:sp macro="" textlink="">
      <xdr:nvSpPr>
        <xdr:cNvPr id="73" name="楕円 72">
          <a:extLst>
            <a:ext uri="{FF2B5EF4-FFF2-40B4-BE49-F238E27FC236}">
              <a16:creationId xmlns:a16="http://schemas.microsoft.com/office/drawing/2014/main" id="{6845E03F-13A6-498C-85EB-A5501C66E5A3}"/>
            </a:ext>
          </a:extLst>
        </xdr:cNvPr>
        <xdr:cNvSpPr/>
      </xdr:nvSpPr>
      <xdr:spPr>
        <a:xfrm>
          <a:off x="45847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103522</xdr:rowOff>
    </xdr:from>
    <xdr:ext cx="405111" cy="259045"/>
    <xdr:sp macro="" textlink="">
      <xdr:nvSpPr>
        <xdr:cNvPr id="74" name="【道路】&#10;有形固定資産減価償却率該当値テキスト">
          <a:extLst>
            <a:ext uri="{FF2B5EF4-FFF2-40B4-BE49-F238E27FC236}">
              <a16:creationId xmlns:a16="http://schemas.microsoft.com/office/drawing/2014/main" id="{26EAA95E-BA83-489F-859B-504796BC9DA5}"/>
            </a:ext>
          </a:extLst>
        </xdr:cNvPr>
        <xdr:cNvSpPr txBox="1"/>
      </xdr:nvSpPr>
      <xdr:spPr>
        <a:xfrm>
          <a:off x="4673600" y="6447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5" name="楕円 74">
          <a:extLst>
            <a:ext uri="{FF2B5EF4-FFF2-40B4-BE49-F238E27FC236}">
              <a16:creationId xmlns:a16="http://schemas.microsoft.com/office/drawing/2014/main" id="{4028E16D-5ED3-4E27-BD83-5FA611CF9DE9}"/>
            </a:ext>
          </a:extLst>
        </xdr:cNvPr>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99060</xdr:rowOff>
    </xdr:from>
    <xdr:to>
      <xdr:col>24</xdr:col>
      <xdr:colOff>63500</xdr:colOff>
      <xdr:row>38</xdr:row>
      <xdr:rowOff>131445</xdr:rowOff>
    </xdr:to>
    <xdr:cxnSp macro="">
      <xdr:nvCxnSpPr>
        <xdr:cNvPr id="76" name="直線コネクタ 75">
          <a:extLst>
            <a:ext uri="{FF2B5EF4-FFF2-40B4-BE49-F238E27FC236}">
              <a16:creationId xmlns:a16="http://schemas.microsoft.com/office/drawing/2014/main" id="{7E11D276-07CD-4EB3-B1DD-B6119DB67608}"/>
            </a:ext>
          </a:extLst>
        </xdr:cNvPr>
        <xdr:cNvCxnSpPr/>
      </xdr:nvCxnSpPr>
      <xdr:spPr>
        <a:xfrm>
          <a:off x="3797300" y="661416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17780</xdr:rowOff>
    </xdr:from>
    <xdr:to>
      <xdr:col>15</xdr:col>
      <xdr:colOff>101600</xdr:colOff>
      <xdr:row>38</xdr:row>
      <xdr:rowOff>119380</xdr:rowOff>
    </xdr:to>
    <xdr:sp macro="" textlink="">
      <xdr:nvSpPr>
        <xdr:cNvPr id="77" name="楕円 76">
          <a:extLst>
            <a:ext uri="{FF2B5EF4-FFF2-40B4-BE49-F238E27FC236}">
              <a16:creationId xmlns:a16="http://schemas.microsoft.com/office/drawing/2014/main" id="{EB676B79-8710-4552-AD14-4FD4DE0930EE}"/>
            </a:ext>
          </a:extLst>
        </xdr:cNvPr>
        <xdr:cNvSpPr/>
      </xdr:nvSpPr>
      <xdr:spPr>
        <a:xfrm>
          <a:off x="2857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68580</xdr:rowOff>
    </xdr:from>
    <xdr:to>
      <xdr:col>19</xdr:col>
      <xdr:colOff>177800</xdr:colOff>
      <xdr:row>38</xdr:row>
      <xdr:rowOff>99060</xdr:rowOff>
    </xdr:to>
    <xdr:cxnSp macro="">
      <xdr:nvCxnSpPr>
        <xdr:cNvPr id="78" name="直線コネクタ 77">
          <a:extLst>
            <a:ext uri="{FF2B5EF4-FFF2-40B4-BE49-F238E27FC236}">
              <a16:creationId xmlns:a16="http://schemas.microsoft.com/office/drawing/2014/main" id="{129F1366-5C31-487B-9778-A423E21ADFEA}"/>
            </a:ext>
          </a:extLst>
        </xdr:cNvPr>
        <xdr:cNvCxnSpPr/>
      </xdr:nvCxnSpPr>
      <xdr:spPr>
        <a:xfrm>
          <a:off x="2908300" y="6583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154940</xdr:rowOff>
    </xdr:from>
    <xdr:to>
      <xdr:col>10</xdr:col>
      <xdr:colOff>165100</xdr:colOff>
      <xdr:row>38</xdr:row>
      <xdr:rowOff>85090</xdr:rowOff>
    </xdr:to>
    <xdr:sp macro="" textlink="">
      <xdr:nvSpPr>
        <xdr:cNvPr id="79" name="楕円 78">
          <a:extLst>
            <a:ext uri="{FF2B5EF4-FFF2-40B4-BE49-F238E27FC236}">
              <a16:creationId xmlns:a16="http://schemas.microsoft.com/office/drawing/2014/main" id="{A87183F4-CE06-4301-8C2A-5AF3B65BB717}"/>
            </a:ext>
          </a:extLst>
        </xdr:cNvPr>
        <xdr:cNvSpPr/>
      </xdr:nvSpPr>
      <xdr:spPr>
        <a:xfrm>
          <a:off x="19685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34290</xdr:rowOff>
    </xdr:from>
    <xdr:to>
      <xdr:col>15</xdr:col>
      <xdr:colOff>50800</xdr:colOff>
      <xdr:row>38</xdr:row>
      <xdr:rowOff>68580</xdr:rowOff>
    </xdr:to>
    <xdr:cxnSp macro="">
      <xdr:nvCxnSpPr>
        <xdr:cNvPr id="80" name="直線コネクタ 79">
          <a:extLst>
            <a:ext uri="{FF2B5EF4-FFF2-40B4-BE49-F238E27FC236}">
              <a16:creationId xmlns:a16="http://schemas.microsoft.com/office/drawing/2014/main" id="{078282E5-15B2-4A03-88C0-6828763B00E9}"/>
            </a:ext>
          </a:extLst>
        </xdr:cNvPr>
        <xdr:cNvCxnSpPr/>
      </xdr:nvCxnSpPr>
      <xdr:spPr>
        <a:xfrm>
          <a:off x="2019300" y="654939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124460</xdr:rowOff>
    </xdr:from>
    <xdr:to>
      <xdr:col>6</xdr:col>
      <xdr:colOff>38100</xdr:colOff>
      <xdr:row>38</xdr:row>
      <xdr:rowOff>54610</xdr:rowOff>
    </xdr:to>
    <xdr:sp macro="" textlink="">
      <xdr:nvSpPr>
        <xdr:cNvPr id="81" name="楕円 80">
          <a:extLst>
            <a:ext uri="{FF2B5EF4-FFF2-40B4-BE49-F238E27FC236}">
              <a16:creationId xmlns:a16="http://schemas.microsoft.com/office/drawing/2014/main" id="{68F9CFAD-7269-4E96-A482-9D568F098398}"/>
            </a:ext>
          </a:extLst>
        </xdr:cNvPr>
        <xdr:cNvSpPr/>
      </xdr:nvSpPr>
      <xdr:spPr>
        <a:xfrm>
          <a:off x="1079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3810</xdr:rowOff>
    </xdr:from>
    <xdr:to>
      <xdr:col>10</xdr:col>
      <xdr:colOff>114300</xdr:colOff>
      <xdr:row>38</xdr:row>
      <xdr:rowOff>34290</xdr:rowOff>
    </xdr:to>
    <xdr:cxnSp macro="">
      <xdr:nvCxnSpPr>
        <xdr:cNvPr id="82" name="直線コネクタ 81">
          <a:extLst>
            <a:ext uri="{FF2B5EF4-FFF2-40B4-BE49-F238E27FC236}">
              <a16:creationId xmlns:a16="http://schemas.microsoft.com/office/drawing/2014/main" id="{BDB14076-D006-45A6-9B00-A5132D20641E}"/>
            </a:ext>
          </a:extLst>
        </xdr:cNvPr>
        <xdr:cNvCxnSpPr/>
      </xdr:nvCxnSpPr>
      <xdr:spPr>
        <a:xfrm>
          <a:off x="1130300" y="65189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167657</xdr:rowOff>
    </xdr:from>
    <xdr:ext cx="405111" cy="259045"/>
    <xdr:sp macro="" textlink="">
      <xdr:nvSpPr>
        <xdr:cNvPr id="83" name="n_1aveValue【道路】&#10;有形固定資産減価償却率">
          <a:extLst>
            <a:ext uri="{FF2B5EF4-FFF2-40B4-BE49-F238E27FC236}">
              <a16:creationId xmlns:a16="http://schemas.microsoft.com/office/drawing/2014/main" id="{6F4636DF-1038-4CF4-B496-66F8A8FE1A2B}"/>
            </a:ext>
          </a:extLst>
        </xdr:cNvPr>
        <xdr:cNvSpPr txBox="1"/>
      </xdr:nvSpPr>
      <xdr:spPr>
        <a:xfrm>
          <a:off x="3582044" y="668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6C8A1018-11CF-4052-BF9C-A65350FEF55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FAB12966-2694-4C92-80A5-2A8129470E33}"/>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0A93226C-AD7C-434A-878D-0FFF8B99AE8B}"/>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166387</xdr:rowOff>
    </xdr:from>
    <xdr:ext cx="405111" cy="259045"/>
    <xdr:sp macro="" textlink="">
      <xdr:nvSpPr>
        <xdr:cNvPr id="87" name="n_1mainValue【道路】&#10;有形固定資産減価償却率">
          <a:extLst>
            <a:ext uri="{FF2B5EF4-FFF2-40B4-BE49-F238E27FC236}">
              <a16:creationId xmlns:a16="http://schemas.microsoft.com/office/drawing/2014/main" id="{D26DE1D6-1F56-4385-B34A-9BEA35087D4B}"/>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110507</xdr:rowOff>
    </xdr:from>
    <xdr:ext cx="405111" cy="259045"/>
    <xdr:sp macro="" textlink="">
      <xdr:nvSpPr>
        <xdr:cNvPr id="88" name="n_2mainValue【道路】&#10;有形固定資産減価償却率">
          <a:extLst>
            <a:ext uri="{FF2B5EF4-FFF2-40B4-BE49-F238E27FC236}">
              <a16:creationId xmlns:a16="http://schemas.microsoft.com/office/drawing/2014/main" id="{58276261-1AD2-4E0B-BE51-9ED14D95F4ED}"/>
            </a:ext>
          </a:extLst>
        </xdr:cNvPr>
        <xdr:cNvSpPr txBox="1"/>
      </xdr:nvSpPr>
      <xdr:spPr>
        <a:xfrm>
          <a:off x="2705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101617</xdr:rowOff>
    </xdr:from>
    <xdr:ext cx="405111" cy="259045"/>
    <xdr:sp macro="" textlink="">
      <xdr:nvSpPr>
        <xdr:cNvPr id="89" name="n_3mainValue【道路】&#10;有形固定資産減価償却率">
          <a:extLst>
            <a:ext uri="{FF2B5EF4-FFF2-40B4-BE49-F238E27FC236}">
              <a16:creationId xmlns:a16="http://schemas.microsoft.com/office/drawing/2014/main" id="{BB8BF265-5149-422F-9A32-D876ACC1430D}"/>
            </a:ext>
          </a:extLst>
        </xdr:cNvPr>
        <xdr:cNvSpPr txBox="1"/>
      </xdr:nvSpPr>
      <xdr:spPr>
        <a:xfrm>
          <a:off x="1816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71137</xdr:rowOff>
    </xdr:from>
    <xdr:ext cx="405111" cy="259045"/>
    <xdr:sp macro="" textlink="">
      <xdr:nvSpPr>
        <xdr:cNvPr id="90" name="n_4mainValue【道路】&#10;有形固定資産減価償却率">
          <a:extLst>
            <a:ext uri="{FF2B5EF4-FFF2-40B4-BE49-F238E27FC236}">
              <a16:creationId xmlns:a16="http://schemas.microsoft.com/office/drawing/2014/main" id="{89B791FD-8A4C-4FF5-9BDC-C335B347068C}"/>
            </a:ext>
          </a:extLst>
        </xdr:cNvPr>
        <xdr:cNvSpPr txBox="1"/>
      </xdr:nvSpPr>
      <xdr:spPr>
        <a:xfrm>
          <a:off x="927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8D57428-7ADA-4845-B252-68C76A294F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52574FE-2C08-4C72-85FD-531A728517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7E501DC-7A7C-4A6B-BA1E-19D9A94783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F0D94322-28B6-412A-9908-98FC51825FB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F1315B60-6FC7-4399-AE1A-67603206F5E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9722DAE9-193D-4932-9F69-CB42EF585CA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C46BC2EE-86CD-464F-8398-B163B7764A7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163729E-B488-4B92-A662-C3B6370B748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B9F04D95-3478-4D24-A103-08069C039B7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19C8F7D0-422A-4FD6-A654-C8D14B8912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A8EE554-F9CC-4D2D-8769-4089DFC1F11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D2E8CDD-2AF1-48C4-938C-BCB7DBF5C26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C6654B6-9FFE-4591-8023-4238786A715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4" name="テキスト ボックス 103">
          <a:extLst>
            <a:ext uri="{FF2B5EF4-FFF2-40B4-BE49-F238E27FC236}">
              <a16:creationId xmlns:a16="http://schemas.microsoft.com/office/drawing/2014/main" id="{8810B676-C779-4EA1-A2C6-9FBD06B81B06}"/>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14E8263D-7151-4844-B491-9EB99F29DBE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88D52D4B-2D51-4961-8DAD-CAEE38D1BBB5}"/>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089677C-CCCF-47D7-BD55-AB27B384900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5FFDBEB0-2346-469B-BB21-F5014D29983C}"/>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95A2B14-ABFE-4572-9960-9C79962A006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a:extLst>
            <a:ext uri="{FF2B5EF4-FFF2-40B4-BE49-F238E27FC236}">
              <a16:creationId xmlns:a16="http://schemas.microsoft.com/office/drawing/2014/main" id="{332A1DF7-D6D3-41A0-B8C2-BAFF098B876E}"/>
            </a:ext>
          </a:extLst>
        </xdr:cNvPr>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3AF530C2-B936-4DB3-B661-0B7548029A9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2" name="テキスト ボックス 111">
          <a:extLst>
            <a:ext uri="{FF2B5EF4-FFF2-40B4-BE49-F238E27FC236}">
              <a16:creationId xmlns:a16="http://schemas.microsoft.com/office/drawing/2014/main" id="{860EF345-F102-41D4-A0EC-7DE21AB163A4}"/>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2139966-4375-495D-946F-95C13AD0B4C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31266</xdr:rowOff>
    </xdr:from>
    <xdr:to>
      <xdr:col>54</xdr:col>
      <xdr:colOff>189865</xdr:colOff>
      <xdr:row>42</xdr:row>
      <xdr:rowOff>12850</xdr:rowOff>
    </xdr:to>
    <xdr:cxnSp macro="">
      <xdr:nvCxnSpPr>
        <xdr:cNvPr id="114" name="直線コネクタ 113">
          <a:extLst>
            <a:ext uri="{FF2B5EF4-FFF2-40B4-BE49-F238E27FC236}">
              <a16:creationId xmlns:a16="http://schemas.microsoft.com/office/drawing/2014/main" id="{6240D8EE-7F80-4A52-9AE3-2CC76CBC992B}"/>
            </a:ext>
          </a:extLst>
        </xdr:cNvPr>
        <xdr:cNvCxnSpPr/>
      </xdr:nvCxnSpPr>
      <xdr:spPr>
        <a:xfrm flipV="1">
          <a:off x="10476865" y="5860566"/>
          <a:ext cx="0" cy="1353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16677</xdr:rowOff>
    </xdr:from>
    <xdr:ext cx="534377" cy="259045"/>
    <xdr:sp macro="" textlink="">
      <xdr:nvSpPr>
        <xdr:cNvPr id="115" name="【道路】&#10;一人当たり延長最小値テキスト">
          <a:extLst>
            <a:ext uri="{FF2B5EF4-FFF2-40B4-BE49-F238E27FC236}">
              <a16:creationId xmlns:a16="http://schemas.microsoft.com/office/drawing/2014/main" id="{70685C2B-2DAB-4F12-91E2-BFE8DD09987C}"/>
            </a:ext>
          </a:extLst>
        </xdr:cNvPr>
        <xdr:cNvSpPr txBox="1"/>
      </xdr:nvSpPr>
      <xdr:spPr>
        <a:xfrm>
          <a:off x="10515600" y="721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12850</xdr:rowOff>
    </xdr:from>
    <xdr:to>
      <xdr:col>55</xdr:col>
      <xdr:colOff>88900</xdr:colOff>
      <xdr:row>42</xdr:row>
      <xdr:rowOff>12850</xdr:rowOff>
    </xdr:to>
    <xdr:cxnSp macro="">
      <xdr:nvCxnSpPr>
        <xdr:cNvPr id="116" name="直線コネクタ 115">
          <a:extLst>
            <a:ext uri="{FF2B5EF4-FFF2-40B4-BE49-F238E27FC236}">
              <a16:creationId xmlns:a16="http://schemas.microsoft.com/office/drawing/2014/main" id="{7FD90554-B527-4E7E-B47E-998B128D4508}"/>
            </a:ext>
          </a:extLst>
        </xdr:cNvPr>
        <xdr:cNvCxnSpPr/>
      </xdr:nvCxnSpPr>
      <xdr:spPr>
        <a:xfrm>
          <a:off x="10388600" y="7213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149393</xdr:rowOff>
    </xdr:from>
    <xdr:ext cx="690189" cy="259045"/>
    <xdr:sp macro="" textlink="">
      <xdr:nvSpPr>
        <xdr:cNvPr id="117" name="【道路】&#10;一人当たり延長最大値テキスト">
          <a:extLst>
            <a:ext uri="{FF2B5EF4-FFF2-40B4-BE49-F238E27FC236}">
              <a16:creationId xmlns:a16="http://schemas.microsoft.com/office/drawing/2014/main" id="{4921A8CB-BFC6-420F-BD7F-04D02B9CC670}"/>
            </a:ext>
          </a:extLst>
        </xdr:cNvPr>
        <xdr:cNvSpPr txBox="1"/>
      </xdr:nvSpPr>
      <xdr:spPr>
        <a:xfrm>
          <a:off x="10515600" y="56357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31266</xdr:rowOff>
    </xdr:from>
    <xdr:to>
      <xdr:col>55</xdr:col>
      <xdr:colOff>88900</xdr:colOff>
      <xdr:row>34</xdr:row>
      <xdr:rowOff>31266</xdr:rowOff>
    </xdr:to>
    <xdr:cxnSp macro="">
      <xdr:nvCxnSpPr>
        <xdr:cNvPr id="118" name="直線コネクタ 117">
          <a:extLst>
            <a:ext uri="{FF2B5EF4-FFF2-40B4-BE49-F238E27FC236}">
              <a16:creationId xmlns:a16="http://schemas.microsoft.com/office/drawing/2014/main" id="{C59CFE9B-CA53-4EF9-B22A-7CB42865F0D4}"/>
            </a:ext>
          </a:extLst>
        </xdr:cNvPr>
        <xdr:cNvCxnSpPr/>
      </xdr:nvCxnSpPr>
      <xdr:spPr>
        <a:xfrm>
          <a:off x="10388600" y="58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36773</xdr:rowOff>
    </xdr:from>
    <xdr:ext cx="534377" cy="259045"/>
    <xdr:sp macro="" textlink="">
      <xdr:nvSpPr>
        <xdr:cNvPr id="119" name="【道路】&#10;一人当たり延長平均値テキスト">
          <a:extLst>
            <a:ext uri="{FF2B5EF4-FFF2-40B4-BE49-F238E27FC236}">
              <a16:creationId xmlns:a16="http://schemas.microsoft.com/office/drawing/2014/main" id="{9A8F59B1-C4BC-4C6C-9203-C666F93B66A9}"/>
            </a:ext>
          </a:extLst>
        </xdr:cNvPr>
        <xdr:cNvSpPr txBox="1"/>
      </xdr:nvSpPr>
      <xdr:spPr>
        <a:xfrm>
          <a:off x="10515600" y="706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58346</xdr:rowOff>
    </xdr:from>
    <xdr:to>
      <xdr:col>55</xdr:col>
      <xdr:colOff>50800</xdr:colOff>
      <xdr:row>41</xdr:row>
      <xdr:rowOff>159946</xdr:rowOff>
    </xdr:to>
    <xdr:sp macro="" textlink="">
      <xdr:nvSpPr>
        <xdr:cNvPr id="120" name="フローチャート: 判断 119">
          <a:extLst>
            <a:ext uri="{FF2B5EF4-FFF2-40B4-BE49-F238E27FC236}">
              <a16:creationId xmlns:a16="http://schemas.microsoft.com/office/drawing/2014/main" id="{51A79EAB-7E78-48D7-A838-A15F30E9AC69}"/>
            </a:ext>
          </a:extLst>
        </xdr:cNvPr>
        <xdr:cNvSpPr/>
      </xdr:nvSpPr>
      <xdr:spPr>
        <a:xfrm>
          <a:off x="10426700" y="70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56336</xdr:rowOff>
    </xdr:from>
    <xdr:to>
      <xdr:col>50</xdr:col>
      <xdr:colOff>165100</xdr:colOff>
      <xdr:row>41</xdr:row>
      <xdr:rowOff>157936</xdr:rowOff>
    </xdr:to>
    <xdr:sp macro="" textlink="">
      <xdr:nvSpPr>
        <xdr:cNvPr id="121" name="フローチャート: 判断 120">
          <a:extLst>
            <a:ext uri="{FF2B5EF4-FFF2-40B4-BE49-F238E27FC236}">
              <a16:creationId xmlns:a16="http://schemas.microsoft.com/office/drawing/2014/main" id="{728924DD-205A-43FB-A99A-F9F2A1D218B8}"/>
            </a:ext>
          </a:extLst>
        </xdr:cNvPr>
        <xdr:cNvSpPr/>
      </xdr:nvSpPr>
      <xdr:spPr>
        <a:xfrm>
          <a:off x="9588500" y="708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115654</xdr:rowOff>
    </xdr:from>
    <xdr:to>
      <xdr:col>46</xdr:col>
      <xdr:colOff>38100</xdr:colOff>
      <xdr:row>42</xdr:row>
      <xdr:rowOff>45804</xdr:rowOff>
    </xdr:to>
    <xdr:sp macro="" textlink="">
      <xdr:nvSpPr>
        <xdr:cNvPr id="122" name="フローチャート: 判断 121">
          <a:extLst>
            <a:ext uri="{FF2B5EF4-FFF2-40B4-BE49-F238E27FC236}">
              <a16:creationId xmlns:a16="http://schemas.microsoft.com/office/drawing/2014/main" id="{DAEA5E7A-073F-4CA2-893E-35ECDADBCB97}"/>
            </a:ext>
          </a:extLst>
        </xdr:cNvPr>
        <xdr:cNvSpPr/>
      </xdr:nvSpPr>
      <xdr:spPr>
        <a:xfrm>
          <a:off x="8699500" y="714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118701</xdr:rowOff>
    </xdr:from>
    <xdr:to>
      <xdr:col>41</xdr:col>
      <xdr:colOff>101600</xdr:colOff>
      <xdr:row>42</xdr:row>
      <xdr:rowOff>48851</xdr:rowOff>
    </xdr:to>
    <xdr:sp macro="" textlink="">
      <xdr:nvSpPr>
        <xdr:cNvPr id="123" name="フローチャート: 判断 122">
          <a:extLst>
            <a:ext uri="{FF2B5EF4-FFF2-40B4-BE49-F238E27FC236}">
              <a16:creationId xmlns:a16="http://schemas.microsoft.com/office/drawing/2014/main" id="{F9504CD8-33C7-44D8-85F4-831F755BB912}"/>
            </a:ext>
          </a:extLst>
        </xdr:cNvPr>
        <xdr:cNvSpPr/>
      </xdr:nvSpPr>
      <xdr:spPr>
        <a:xfrm>
          <a:off x="7810500" y="71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120510</xdr:rowOff>
    </xdr:from>
    <xdr:to>
      <xdr:col>36</xdr:col>
      <xdr:colOff>165100</xdr:colOff>
      <xdr:row>42</xdr:row>
      <xdr:rowOff>50660</xdr:rowOff>
    </xdr:to>
    <xdr:sp macro="" textlink="">
      <xdr:nvSpPr>
        <xdr:cNvPr id="124" name="フローチャート: 判断 123">
          <a:extLst>
            <a:ext uri="{FF2B5EF4-FFF2-40B4-BE49-F238E27FC236}">
              <a16:creationId xmlns:a16="http://schemas.microsoft.com/office/drawing/2014/main" id="{09BE72EA-0AE0-438A-BB78-6A7004DC7A02}"/>
            </a:ext>
          </a:extLst>
        </xdr:cNvPr>
        <xdr:cNvSpPr/>
      </xdr:nvSpPr>
      <xdr:spPr>
        <a:xfrm>
          <a:off x="6921500" y="714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754E2BC-C3FC-4F63-A800-BC4DB0BCAA1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ED15922-C88B-489D-AAC8-ACAF248CE6B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754DD8C-7256-4D34-BE8D-FE001C89473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4F09E95-4F7F-4621-88A9-46F3B6CEC0A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4A457E2-07F0-4C45-BF23-FFCFCF229AB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166219</xdr:rowOff>
    </xdr:from>
    <xdr:to>
      <xdr:col>55</xdr:col>
      <xdr:colOff>50800</xdr:colOff>
      <xdr:row>41</xdr:row>
      <xdr:rowOff>96369</xdr:rowOff>
    </xdr:to>
    <xdr:sp macro="" textlink="">
      <xdr:nvSpPr>
        <xdr:cNvPr id="130" name="楕円 129">
          <a:extLst>
            <a:ext uri="{FF2B5EF4-FFF2-40B4-BE49-F238E27FC236}">
              <a16:creationId xmlns:a16="http://schemas.microsoft.com/office/drawing/2014/main" id="{DA397428-7329-45D8-83CB-7E6C4D61030E}"/>
            </a:ext>
          </a:extLst>
        </xdr:cNvPr>
        <xdr:cNvSpPr/>
      </xdr:nvSpPr>
      <xdr:spPr>
        <a:xfrm>
          <a:off x="10426700" y="702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17646</xdr:rowOff>
    </xdr:from>
    <xdr:ext cx="599010" cy="259045"/>
    <xdr:sp macro="" textlink="">
      <xdr:nvSpPr>
        <xdr:cNvPr id="131" name="【道路】&#10;一人当たり延長該当値テキスト">
          <a:extLst>
            <a:ext uri="{FF2B5EF4-FFF2-40B4-BE49-F238E27FC236}">
              <a16:creationId xmlns:a16="http://schemas.microsoft.com/office/drawing/2014/main" id="{C508DF37-D8B2-4DA4-A74E-635CC8E320E0}"/>
            </a:ext>
          </a:extLst>
        </xdr:cNvPr>
        <xdr:cNvSpPr txBox="1"/>
      </xdr:nvSpPr>
      <xdr:spPr>
        <a:xfrm>
          <a:off x="10515600" y="687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673</xdr:rowOff>
    </xdr:from>
    <xdr:to>
      <xdr:col>50</xdr:col>
      <xdr:colOff>165100</xdr:colOff>
      <xdr:row>41</xdr:row>
      <xdr:rowOff>102273</xdr:rowOff>
    </xdr:to>
    <xdr:sp macro="" textlink="">
      <xdr:nvSpPr>
        <xdr:cNvPr id="132" name="楕円 131">
          <a:extLst>
            <a:ext uri="{FF2B5EF4-FFF2-40B4-BE49-F238E27FC236}">
              <a16:creationId xmlns:a16="http://schemas.microsoft.com/office/drawing/2014/main" id="{D34DDA21-8E89-4EFB-9CE7-F0AB9FDFF724}"/>
            </a:ext>
          </a:extLst>
        </xdr:cNvPr>
        <xdr:cNvSpPr/>
      </xdr:nvSpPr>
      <xdr:spPr>
        <a:xfrm>
          <a:off x="9588500" y="70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45569</xdr:rowOff>
    </xdr:from>
    <xdr:to>
      <xdr:col>55</xdr:col>
      <xdr:colOff>0</xdr:colOff>
      <xdr:row>41</xdr:row>
      <xdr:rowOff>51473</xdr:rowOff>
    </xdr:to>
    <xdr:cxnSp macro="">
      <xdr:nvCxnSpPr>
        <xdr:cNvPr id="133" name="直線コネクタ 132">
          <a:extLst>
            <a:ext uri="{FF2B5EF4-FFF2-40B4-BE49-F238E27FC236}">
              <a16:creationId xmlns:a16="http://schemas.microsoft.com/office/drawing/2014/main" id="{8E9F5BE4-0F4C-432D-9FFB-77D05733BA9F}"/>
            </a:ext>
          </a:extLst>
        </xdr:cNvPr>
        <xdr:cNvCxnSpPr/>
      </xdr:nvCxnSpPr>
      <xdr:spPr>
        <a:xfrm flipV="1">
          <a:off x="9639300" y="7075019"/>
          <a:ext cx="838200" cy="5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4666</xdr:rowOff>
    </xdr:from>
    <xdr:to>
      <xdr:col>46</xdr:col>
      <xdr:colOff>38100</xdr:colOff>
      <xdr:row>41</xdr:row>
      <xdr:rowOff>106266</xdr:rowOff>
    </xdr:to>
    <xdr:sp macro="" textlink="">
      <xdr:nvSpPr>
        <xdr:cNvPr id="134" name="楕円 133">
          <a:extLst>
            <a:ext uri="{FF2B5EF4-FFF2-40B4-BE49-F238E27FC236}">
              <a16:creationId xmlns:a16="http://schemas.microsoft.com/office/drawing/2014/main" id="{C1EF3D6B-2D28-4E64-9793-20F1442B38E1}"/>
            </a:ext>
          </a:extLst>
        </xdr:cNvPr>
        <xdr:cNvSpPr/>
      </xdr:nvSpPr>
      <xdr:spPr>
        <a:xfrm>
          <a:off x="8699500" y="703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51473</xdr:rowOff>
    </xdr:from>
    <xdr:to>
      <xdr:col>50</xdr:col>
      <xdr:colOff>114300</xdr:colOff>
      <xdr:row>41</xdr:row>
      <xdr:rowOff>55466</xdr:rowOff>
    </xdr:to>
    <xdr:cxnSp macro="">
      <xdr:nvCxnSpPr>
        <xdr:cNvPr id="135" name="直線コネクタ 134">
          <a:extLst>
            <a:ext uri="{FF2B5EF4-FFF2-40B4-BE49-F238E27FC236}">
              <a16:creationId xmlns:a16="http://schemas.microsoft.com/office/drawing/2014/main" id="{CDF16FA4-485D-4EDF-A087-48F2E5FAFC70}"/>
            </a:ext>
          </a:extLst>
        </xdr:cNvPr>
        <xdr:cNvCxnSpPr/>
      </xdr:nvCxnSpPr>
      <xdr:spPr>
        <a:xfrm flipV="1">
          <a:off x="8750300" y="7080923"/>
          <a:ext cx="889000" cy="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79816</xdr:rowOff>
    </xdr:from>
    <xdr:to>
      <xdr:col>41</xdr:col>
      <xdr:colOff>101600</xdr:colOff>
      <xdr:row>42</xdr:row>
      <xdr:rowOff>9966</xdr:rowOff>
    </xdr:to>
    <xdr:sp macro="" textlink="">
      <xdr:nvSpPr>
        <xdr:cNvPr id="136" name="楕円 135">
          <a:extLst>
            <a:ext uri="{FF2B5EF4-FFF2-40B4-BE49-F238E27FC236}">
              <a16:creationId xmlns:a16="http://schemas.microsoft.com/office/drawing/2014/main" id="{B572BE48-AB49-4A74-B476-36808B802C4B}"/>
            </a:ext>
          </a:extLst>
        </xdr:cNvPr>
        <xdr:cNvSpPr/>
      </xdr:nvSpPr>
      <xdr:spPr>
        <a:xfrm>
          <a:off x="7810500" y="710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55466</xdr:rowOff>
    </xdr:from>
    <xdr:to>
      <xdr:col>45</xdr:col>
      <xdr:colOff>177800</xdr:colOff>
      <xdr:row>41</xdr:row>
      <xdr:rowOff>130616</xdr:rowOff>
    </xdr:to>
    <xdr:cxnSp macro="">
      <xdr:nvCxnSpPr>
        <xdr:cNvPr id="137" name="直線コネクタ 136">
          <a:extLst>
            <a:ext uri="{FF2B5EF4-FFF2-40B4-BE49-F238E27FC236}">
              <a16:creationId xmlns:a16="http://schemas.microsoft.com/office/drawing/2014/main" id="{7ACF88F6-A1CA-45DA-BB64-DC83E867F4D4}"/>
            </a:ext>
          </a:extLst>
        </xdr:cNvPr>
        <xdr:cNvCxnSpPr/>
      </xdr:nvCxnSpPr>
      <xdr:spPr>
        <a:xfrm flipV="1">
          <a:off x="7861300" y="7084916"/>
          <a:ext cx="889000" cy="7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82902</xdr:rowOff>
    </xdr:from>
    <xdr:to>
      <xdr:col>36</xdr:col>
      <xdr:colOff>165100</xdr:colOff>
      <xdr:row>42</xdr:row>
      <xdr:rowOff>13052</xdr:rowOff>
    </xdr:to>
    <xdr:sp macro="" textlink="">
      <xdr:nvSpPr>
        <xdr:cNvPr id="138" name="楕円 137">
          <a:extLst>
            <a:ext uri="{FF2B5EF4-FFF2-40B4-BE49-F238E27FC236}">
              <a16:creationId xmlns:a16="http://schemas.microsoft.com/office/drawing/2014/main" id="{9808FC88-ED05-42D8-81EC-DD3483160ACF}"/>
            </a:ext>
          </a:extLst>
        </xdr:cNvPr>
        <xdr:cNvSpPr/>
      </xdr:nvSpPr>
      <xdr:spPr>
        <a:xfrm>
          <a:off x="6921500" y="711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130616</xdr:rowOff>
    </xdr:from>
    <xdr:to>
      <xdr:col>41</xdr:col>
      <xdr:colOff>50800</xdr:colOff>
      <xdr:row>41</xdr:row>
      <xdr:rowOff>133702</xdr:rowOff>
    </xdr:to>
    <xdr:cxnSp macro="">
      <xdr:nvCxnSpPr>
        <xdr:cNvPr id="139" name="直線コネクタ 138">
          <a:extLst>
            <a:ext uri="{FF2B5EF4-FFF2-40B4-BE49-F238E27FC236}">
              <a16:creationId xmlns:a16="http://schemas.microsoft.com/office/drawing/2014/main" id="{D9C599C7-7998-4AE5-B184-2BD2F54981C7}"/>
            </a:ext>
          </a:extLst>
        </xdr:cNvPr>
        <xdr:cNvCxnSpPr/>
      </xdr:nvCxnSpPr>
      <xdr:spPr>
        <a:xfrm flipV="1">
          <a:off x="6972300" y="7160066"/>
          <a:ext cx="889000" cy="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149063</xdr:rowOff>
    </xdr:from>
    <xdr:ext cx="534377" cy="259045"/>
    <xdr:sp macro="" textlink="">
      <xdr:nvSpPr>
        <xdr:cNvPr id="140" name="n_1aveValue【道路】&#10;一人当たり延長">
          <a:extLst>
            <a:ext uri="{FF2B5EF4-FFF2-40B4-BE49-F238E27FC236}">
              <a16:creationId xmlns:a16="http://schemas.microsoft.com/office/drawing/2014/main" id="{B15782D4-CC57-44B6-BA7B-DF5F81AA3F88}"/>
            </a:ext>
          </a:extLst>
        </xdr:cNvPr>
        <xdr:cNvSpPr txBox="1"/>
      </xdr:nvSpPr>
      <xdr:spPr>
        <a:xfrm>
          <a:off x="9359411" y="717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36931</xdr:rowOff>
    </xdr:from>
    <xdr:ext cx="534377" cy="259045"/>
    <xdr:sp macro="" textlink="">
      <xdr:nvSpPr>
        <xdr:cNvPr id="141" name="n_2aveValue【道路】&#10;一人当たり延長">
          <a:extLst>
            <a:ext uri="{FF2B5EF4-FFF2-40B4-BE49-F238E27FC236}">
              <a16:creationId xmlns:a16="http://schemas.microsoft.com/office/drawing/2014/main" id="{744C6290-96BA-400E-88AB-BB645C8C6768}"/>
            </a:ext>
          </a:extLst>
        </xdr:cNvPr>
        <xdr:cNvSpPr txBox="1"/>
      </xdr:nvSpPr>
      <xdr:spPr>
        <a:xfrm>
          <a:off x="8483111" y="723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39978</xdr:rowOff>
    </xdr:from>
    <xdr:ext cx="534377" cy="259045"/>
    <xdr:sp macro="" textlink="">
      <xdr:nvSpPr>
        <xdr:cNvPr id="142" name="n_3aveValue【道路】&#10;一人当たり延長">
          <a:extLst>
            <a:ext uri="{FF2B5EF4-FFF2-40B4-BE49-F238E27FC236}">
              <a16:creationId xmlns:a16="http://schemas.microsoft.com/office/drawing/2014/main" id="{3952BA7F-1388-450A-9839-9767F47DAB54}"/>
            </a:ext>
          </a:extLst>
        </xdr:cNvPr>
        <xdr:cNvSpPr txBox="1"/>
      </xdr:nvSpPr>
      <xdr:spPr>
        <a:xfrm>
          <a:off x="7594111" y="7240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41787</xdr:rowOff>
    </xdr:from>
    <xdr:ext cx="534377" cy="259045"/>
    <xdr:sp macro="" textlink="">
      <xdr:nvSpPr>
        <xdr:cNvPr id="143" name="n_4aveValue【道路】&#10;一人当たり延長">
          <a:extLst>
            <a:ext uri="{FF2B5EF4-FFF2-40B4-BE49-F238E27FC236}">
              <a16:creationId xmlns:a16="http://schemas.microsoft.com/office/drawing/2014/main" id="{6CA741D9-2339-432E-84E5-690125641B77}"/>
            </a:ext>
          </a:extLst>
        </xdr:cNvPr>
        <xdr:cNvSpPr txBox="1"/>
      </xdr:nvSpPr>
      <xdr:spPr>
        <a:xfrm>
          <a:off x="6705111" y="724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118800</xdr:rowOff>
    </xdr:from>
    <xdr:ext cx="599010" cy="259045"/>
    <xdr:sp macro="" textlink="">
      <xdr:nvSpPr>
        <xdr:cNvPr id="144" name="n_1mainValue【道路】&#10;一人当たり延長">
          <a:extLst>
            <a:ext uri="{FF2B5EF4-FFF2-40B4-BE49-F238E27FC236}">
              <a16:creationId xmlns:a16="http://schemas.microsoft.com/office/drawing/2014/main" id="{F5C5AB6E-8AB6-4A1A-B16B-5774769DB72A}"/>
            </a:ext>
          </a:extLst>
        </xdr:cNvPr>
        <xdr:cNvSpPr txBox="1"/>
      </xdr:nvSpPr>
      <xdr:spPr>
        <a:xfrm>
          <a:off x="9327094" y="680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39</xdr:row>
      <xdr:rowOff>122793</xdr:rowOff>
    </xdr:from>
    <xdr:ext cx="599010" cy="259045"/>
    <xdr:sp macro="" textlink="">
      <xdr:nvSpPr>
        <xdr:cNvPr id="145" name="n_2mainValue【道路】&#10;一人当たり延長">
          <a:extLst>
            <a:ext uri="{FF2B5EF4-FFF2-40B4-BE49-F238E27FC236}">
              <a16:creationId xmlns:a16="http://schemas.microsoft.com/office/drawing/2014/main" id="{79B9CB2B-4DD0-4C13-BBF7-08F2DDBFF71A}"/>
            </a:ext>
          </a:extLst>
        </xdr:cNvPr>
        <xdr:cNvSpPr txBox="1"/>
      </xdr:nvSpPr>
      <xdr:spPr>
        <a:xfrm>
          <a:off x="8450794" y="680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26493</xdr:rowOff>
    </xdr:from>
    <xdr:ext cx="534377" cy="259045"/>
    <xdr:sp macro="" textlink="">
      <xdr:nvSpPr>
        <xdr:cNvPr id="146" name="n_3mainValue【道路】&#10;一人当たり延長">
          <a:extLst>
            <a:ext uri="{FF2B5EF4-FFF2-40B4-BE49-F238E27FC236}">
              <a16:creationId xmlns:a16="http://schemas.microsoft.com/office/drawing/2014/main" id="{40E65FBB-3A25-4E9C-9CB9-4CB585294B9F}"/>
            </a:ext>
          </a:extLst>
        </xdr:cNvPr>
        <xdr:cNvSpPr txBox="1"/>
      </xdr:nvSpPr>
      <xdr:spPr>
        <a:xfrm>
          <a:off x="7594111" y="68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29579</xdr:rowOff>
    </xdr:from>
    <xdr:ext cx="534377" cy="259045"/>
    <xdr:sp macro="" textlink="">
      <xdr:nvSpPr>
        <xdr:cNvPr id="147" name="n_4mainValue【道路】&#10;一人当たり延長">
          <a:extLst>
            <a:ext uri="{FF2B5EF4-FFF2-40B4-BE49-F238E27FC236}">
              <a16:creationId xmlns:a16="http://schemas.microsoft.com/office/drawing/2014/main" id="{A78FA569-0A4C-4F14-8D83-DB913A6C4EC6}"/>
            </a:ext>
          </a:extLst>
        </xdr:cNvPr>
        <xdr:cNvSpPr txBox="1"/>
      </xdr:nvSpPr>
      <xdr:spPr>
        <a:xfrm>
          <a:off x="6705111" y="688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D0A5E5BD-63B4-4D2F-A3F5-E4252EB332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D33C489-4F05-4519-AE16-7CA16D7358E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72E03AA-BB11-46D3-A21C-24F671611E1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BF7563A0-A628-434C-8750-60E3C2DB8FC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4493761F-B57D-4143-8AD0-07ADA4276FE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F61F35B-E584-494F-B0D7-0D4ABDF8524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1978C06-2BA5-4A78-BF85-3008B109667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EED5278-AE1B-4C9A-92ED-AAF2B736F16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CB086B94-D4D6-4CC9-AA3B-BE18013C7C1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9D6C980F-20E0-4E86-8A54-6B1D959E0E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96AD72A1-0580-4493-A647-03CE62C88BD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69A1937D-BCE6-4E97-958F-D3384DADD98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8048A4DA-3888-4F0C-96B6-6ABF876CB8F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701B821-0FDB-4043-B8D1-673B367CF8D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CB1B9927-07F7-4115-8230-60A73DB9BC8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29D3FBA-7EEA-4B9A-A853-99DD4598713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7C588C6-F246-49AC-8E66-DA422284E95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A157DBB1-61F8-4DD3-9CA5-C3A0C2EE5D4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179A204-668F-42D6-8D96-AAB06E1FF333}"/>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96B3ECB9-D386-40FE-833D-A5F6EF45992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A874057-9646-48E8-AEB2-67B8C5A8ADC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F9A26DAB-2939-4B5A-8254-CD398845F49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E86C57B-1479-4A7D-AEC2-8379CEC8F3E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F25C82-56AB-4D52-B48D-403C867E56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B89EE692-B834-4036-9816-B4D8587F008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128996</xdr:rowOff>
    </xdr:from>
    <xdr:to>
      <xdr:col>24</xdr:col>
      <xdr:colOff>62865</xdr:colOff>
      <xdr:row>64</xdr:row>
      <xdr:rowOff>65315</xdr:rowOff>
    </xdr:to>
    <xdr:cxnSp macro="">
      <xdr:nvCxnSpPr>
        <xdr:cNvPr id="173" name="直線コネクタ 172">
          <a:extLst>
            <a:ext uri="{FF2B5EF4-FFF2-40B4-BE49-F238E27FC236}">
              <a16:creationId xmlns:a16="http://schemas.microsoft.com/office/drawing/2014/main" id="{082DFA4A-0970-45B0-A4A2-F38E3B82AFA5}"/>
            </a:ext>
          </a:extLst>
        </xdr:cNvPr>
        <xdr:cNvCxnSpPr/>
      </xdr:nvCxnSpPr>
      <xdr:spPr>
        <a:xfrm flipV="1">
          <a:off x="4634865" y="9558746"/>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C3329D38-20B7-43CB-9BAF-9F9F28A35272}"/>
            </a:ext>
          </a:extLst>
        </xdr:cNvPr>
        <xdr:cNvSpPr txBox="1"/>
      </xdr:nvSpPr>
      <xdr:spPr>
        <a:xfrm>
          <a:off x="4673600" y="1104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75" name="直線コネクタ 174">
          <a:extLst>
            <a:ext uri="{FF2B5EF4-FFF2-40B4-BE49-F238E27FC236}">
              <a16:creationId xmlns:a16="http://schemas.microsoft.com/office/drawing/2014/main" id="{52301464-BE72-4C2E-8EEA-BA6B93D4611D}"/>
            </a:ext>
          </a:extLst>
        </xdr:cNvPr>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75673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9AC6064-D514-4B45-8119-4612D3A1616E}"/>
            </a:ext>
          </a:extLst>
        </xdr:cNvPr>
        <xdr:cNvSpPr txBox="1"/>
      </xdr:nvSpPr>
      <xdr:spPr>
        <a:xfrm>
          <a:off x="4673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128996</xdr:rowOff>
    </xdr:from>
    <xdr:to>
      <xdr:col>24</xdr:col>
      <xdr:colOff>152400</xdr:colOff>
      <xdr:row>55</xdr:row>
      <xdr:rowOff>128996</xdr:rowOff>
    </xdr:to>
    <xdr:cxnSp macro="">
      <xdr:nvCxnSpPr>
        <xdr:cNvPr id="177" name="直線コネクタ 176">
          <a:extLst>
            <a:ext uri="{FF2B5EF4-FFF2-40B4-BE49-F238E27FC236}">
              <a16:creationId xmlns:a16="http://schemas.microsoft.com/office/drawing/2014/main" id="{101FD210-1DAD-4551-AFF9-BF2929D3D235}"/>
            </a:ext>
          </a:extLst>
        </xdr:cNvPr>
        <xdr:cNvCxnSpPr/>
      </xdr:nvCxnSpPr>
      <xdr:spPr>
        <a:xfrm>
          <a:off x="4546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125565</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302AD44C-2C7F-4413-9929-4D52EB64D636}"/>
            </a:ext>
          </a:extLst>
        </xdr:cNvPr>
        <xdr:cNvSpPr txBox="1"/>
      </xdr:nvSpPr>
      <xdr:spPr>
        <a:xfrm>
          <a:off x="4673600" y="10241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102688</xdr:rowOff>
    </xdr:from>
    <xdr:to>
      <xdr:col>24</xdr:col>
      <xdr:colOff>114300</xdr:colOff>
      <xdr:row>61</xdr:row>
      <xdr:rowOff>32838</xdr:rowOff>
    </xdr:to>
    <xdr:sp macro="" textlink="">
      <xdr:nvSpPr>
        <xdr:cNvPr id="179" name="フローチャート: 判断 178">
          <a:extLst>
            <a:ext uri="{FF2B5EF4-FFF2-40B4-BE49-F238E27FC236}">
              <a16:creationId xmlns:a16="http://schemas.microsoft.com/office/drawing/2014/main" id="{8C0AB16A-4873-4516-8414-4C7DDB5AD2B0}"/>
            </a:ext>
          </a:extLst>
        </xdr:cNvPr>
        <xdr:cNvSpPr/>
      </xdr:nvSpPr>
      <xdr:spPr>
        <a:xfrm>
          <a:off x="45847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99423</xdr:rowOff>
    </xdr:from>
    <xdr:to>
      <xdr:col>20</xdr:col>
      <xdr:colOff>38100</xdr:colOff>
      <xdr:row>61</xdr:row>
      <xdr:rowOff>29573</xdr:rowOff>
    </xdr:to>
    <xdr:sp macro="" textlink="">
      <xdr:nvSpPr>
        <xdr:cNvPr id="180" name="フローチャート: 判断 179">
          <a:extLst>
            <a:ext uri="{FF2B5EF4-FFF2-40B4-BE49-F238E27FC236}">
              <a16:creationId xmlns:a16="http://schemas.microsoft.com/office/drawing/2014/main" id="{34FD56C5-79A0-4254-8802-9FF7F4378210}"/>
            </a:ext>
          </a:extLst>
        </xdr:cNvPr>
        <xdr:cNvSpPr/>
      </xdr:nvSpPr>
      <xdr:spPr>
        <a:xfrm>
          <a:off x="3746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25C72ADF-2975-4CD3-8FA3-BC950D0F27B1}"/>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89A99216-DCAC-48B0-AAD1-976B42BA92CB}"/>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8FD7FAFC-478A-42FB-951D-750421EA3A0B}"/>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DA02D8D-7D80-446B-AF8F-9A8A9DC2E77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7B72B14-DA8B-4E5A-84C0-429667CCEEA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71F0D7E-F713-4156-A3E6-66EA3D071AA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57C896F-9FFE-40A9-8C2B-496A1E11649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399029E-37BD-4B63-92E1-85F7A6FA64C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151674</xdr:rowOff>
    </xdr:from>
    <xdr:to>
      <xdr:col>24</xdr:col>
      <xdr:colOff>114300</xdr:colOff>
      <xdr:row>62</xdr:row>
      <xdr:rowOff>81824</xdr:rowOff>
    </xdr:to>
    <xdr:sp macro="" textlink="">
      <xdr:nvSpPr>
        <xdr:cNvPr id="189" name="楕円 188">
          <a:extLst>
            <a:ext uri="{FF2B5EF4-FFF2-40B4-BE49-F238E27FC236}">
              <a16:creationId xmlns:a16="http://schemas.microsoft.com/office/drawing/2014/main" id="{36E429BA-1C9A-427F-8DCA-67B727CE6197}"/>
            </a:ext>
          </a:extLst>
        </xdr:cNvPr>
        <xdr:cNvSpPr/>
      </xdr:nvSpPr>
      <xdr:spPr>
        <a:xfrm>
          <a:off x="4584700" y="1061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130101</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D074EC5E-63C7-438A-A4D8-500AD4548A38}"/>
            </a:ext>
          </a:extLst>
        </xdr:cNvPr>
        <xdr:cNvSpPr txBox="1"/>
      </xdr:nvSpPr>
      <xdr:spPr>
        <a:xfrm>
          <a:off x="4673600"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1" name="楕円 190">
          <a:extLst>
            <a:ext uri="{FF2B5EF4-FFF2-40B4-BE49-F238E27FC236}">
              <a16:creationId xmlns:a16="http://schemas.microsoft.com/office/drawing/2014/main" id="{E7AD5F18-789A-47C7-8F19-2A8049212BE4}"/>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31024</xdr:rowOff>
    </xdr:to>
    <xdr:cxnSp macro="">
      <xdr:nvCxnSpPr>
        <xdr:cNvPr id="192" name="直線コネクタ 191">
          <a:extLst>
            <a:ext uri="{FF2B5EF4-FFF2-40B4-BE49-F238E27FC236}">
              <a16:creationId xmlns:a16="http://schemas.microsoft.com/office/drawing/2014/main" id="{0698BE09-E843-49FF-910C-7FCCBA6997ED}"/>
            </a:ext>
          </a:extLst>
        </xdr:cNvPr>
        <xdr:cNvCxnSpPr/>
      </xdr:nvCxnSpPr>
      <xdr:spPr>
        <a:xfrm>
          <a:off x="3797300" y="1064133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109220</xdr:rowOff>
    </xdr:from>
    <xdr:to>
      <xdr:col>15</xdr:col>
      <xdr:colOff>101600</xdr:colOff>
      <xdr:row>62</xdr:row>
      <xdr:rowOff>39370</xdr:rowOff>
    </xdr:to>
    <xdr:sp macro="" textlink="">
      <xdr:nvSpPr>
        <xdr:cNvPr id="193" name="楕円 192">
          <a:extLst>
            <a:ext uri="{FF2B5EF4-FFF2-40B4-BE49-F238E27FC236}">
              <a16:creationId xmlns:a16="http://schemas.microsoft.com/office/drawing/2014/main" id="{9073E2CB-1628-4EC1-B647-8C7338DEA1D8}"/>
            </a:ext>
          </a:extLst>
        </xdr:cNvPr>
        <xdr:cNvSpPr/>
      </xdr:nvSpPr>
      <xdr:spPr>
        <a:xfrm>
          <a:off x="2857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160020</xdr:rowOff>
    </xdr:from>
    <xdr:to>
      <xdr:col>19</xdr:col>
      <xdr:colOff>177800</xdr:colOff>
      <xdr:row>62</xdr:row>
      <xdr:rowOff>11430</xdr:rowOff>
    </xdr:to>
    <xdr:cxnSp macro="">
      <xdr:nvCxnSpPr>
        <xdr:cNvPr id="194" name="直線コネクタ 193">
          <a:extLst>
            <a:ext uri="{FF2B5EF4-FFF2-40B4-BE49-F238E27FC236}">
              <a16:creationId xmlns:a16="http://schemas.microsoft.com/office/drawing/2014/main" id="{863FF3A4-2381-495F-AF9E-91904D778110}"/>
            </a:ext>
          </a:extLst>
        </xdr:cNvPr>
        <xdr:cNvCxnSpPr/>
      </xdr:nvCxnSpPr>
      <xdr:spPr>
        <a:xfrm>
          <a:off x="2908300" y="106184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86360</xdr:rowOff>
    </xdr:from>
    <xdr:to>
      <xdr:col>10</xdr:col>
      <xdr:colOff>165100</xdr:colOff>
      <xdr:row>62</xdr:row>
      <xdr:rowOff>16510</xdr:rowOff>
    </xdr:to>
    <xdr:sp macro="" textlink="">
      <xdr:nvSpPr>
        <xdr:cNvPr id="195" name="楕円 194">
          <a:extLst>
            <a:ext uri="{FF2B5EF4-FFF2-40B4-BE49-F238E27FC236}">
              <a16:creationId xmlns:a16="http://schemas.microsoft.com/office/drawing/2014/main" id="{28B71799-6559-488C-A52A-2EE008D7070D}"/>
            </a:ext>
          </a:extLst>
        </xdr:cNvPr>
        <xdr:cNvSpPr/>
      </xdr:nvSpPr>
      <xdr:spPr>
        <a:xfrm>
          <a:off x="1968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137160</xdr:rowOff>
    </xdr:from>
    <xdr:to>
      <xdr:col>15</xdr:col>
      <xdr:colOff>50800</xdr:colOff>
      <xdr:row>61</xdr:row>
      <xdr:rowOff>160020</xdr:rowOff>
    </xdr:to>
    <xdr:cxnSp macro="">
      <xdr:nvCxnSpPr>
        <xdr:cNvPr id="196" name="直線コネクタ 195">
          <a:extLst>
            <a:ext uri="{FF2B5EF4-FFF2-40B4-BE49-F238E27FC236}">
              <a16:creationId xmlns:a16="http://schemas.microsoft.com/office/drawing/2014/main" id="{2A8F9969-819D-4B3F-9853-0EA94EF9F3DD}"/>
            </a:ext>
          </a:extLst>
        </xdr:cNvPr>
        <xdr:cNvCxnSpPr/>
      </xdr:nvCxnSpPr>
      <xdr:spPr>
        <a:xfrm>
          <a:off x="2019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63500</xdr:rowOff>
    </xdr:from>
    <xdr:to>
      <xdr:col>6</xdr:col>
      <xdr:colOff>38100</xdr:colOff>
      <xdr:row>61</xdr:row>
      <xdr:rowOff>165100</xdr:rowOff>
    </xdr:to>
    <xdr:sp macro="" textlink="">
      <xdr:nvSpPr>
        <xdr:cNvPr id="197" name="楕円 196">
          <a:extLst>
            <a:ext uri="{FF2B5EF4-FFF2-40B4-BE49-F238E27FC236}">
              <a16:creationId xmlns:a16="http://schemas.microsoft.com/office/drawing/2014/main" id="{C334C6CD-06BB-40BB-9926-A3A912218EAF}"/>
            </a:ext>
          </a:extLst>
        </xdr:cNvPr>
        <xdr:cNvSpPr/>
      </xdr:nvSpPr>
      <xdr:spPr>
        <a:xfrm>
          <a:off x="1079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114300</xdr:rowOff>
    </xdr:from>
    <xdr:to>
      <xdr:col>10</xdr:col>
      <xdr:colOff>114300</xdr:colOff>
      <xdr:row>61</xdr:row>
      <xdr:rowOff>137160</xdr:rowOff>
    </xdr:to>
    <xdr:cxnSp macro="">
      <xdr:nvCxnSpPr>
        <xdr:cNvPr id="198" name="直線コネクタ 197">
          <a:extLst>
            <a:ext uri="{FF2B5EF4-FFF2-40B4-BE49-F238E27FC236}">
              <a16:creationId xmlns:a16="http://schemas.microsoft.com/office/drawing/2014/main" id="{5650D686-0034-4F6E-AD51-530AA7A9BDA7}"/>
            </a:ext>
          </a:extLst>
        </xdr:cNvPr>
        <xdr:cNvCxnSpPr/>
      </xdr:nvCxnSpPr>
      <xdr:spPr>
        <a:xfrm>
          <a:off x="1130300" y="105727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46100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5F0C41D-3AAF-4B66-95B9-07695E09AC10}"/>
            </a:ext>
          </a:extLst>
        </xdr:cNvPr>
        <xdr:cNvSpPr txBox="1"/>
      </xdr:nvSpPr>
      <xdr:spPr>
        <a:xfrm>
          <a:off x="35820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836D2D1-B3B2-45FE-BE56-ADAF05370BE7}"/>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945EB11-1C7D-4470-809C-4181AA2C9E09}"/>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ABC4E6C3-C39E-4209-90E7-BE5B2E4F5420}"/>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61F1B4D1-2E4A-437E-B2C0-5A273F90F52A}"/>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30497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5360E9A-C84D-4391-BEDC-66F04C14B97E}"/>
            </a:ext>
          </a:extLst>
        </xdr:cNvPr>
        <xdr:cNvSpPr txBox="1"/>
      </xdr:nvSpPr>
      <xdr:spPr>
        <a:xfrm>
          <a:off x="2705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7637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FD98A631-9146-4698-BB33-897D675D4909}"/>
            </a:ext>
          </a:extLst>
        </xdr:cNvPr>
        <xdr:cNvSpPr txBox="1"/>
      </xdr:nvSpPr>
      <xdr:spPr>
        <a:xfrm>
          <a:off x="1816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156227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F8D83462-8897-455A-BF4D-AD4365303BFB}"/>
            </a:ext>
          </a:extLst>
        </xdr:cNvPr>
        <xdr:cNvSpPr txBox="1"/>
      </xdr:nvSpPr>
      <xdr:spPr>
        <a:xfrm>
          <a:off x="927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024A6C4-5BFE-41BF-9C00-EBE655F0BC3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55E4143-1434-41AD-89E7-311F9499691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93DC592-F698-4C32-AFCB-98DD597FF2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E39A489-8964-4413-A1CE-49B03728AB4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E9C10B3-EA97-4CCC-BA10-ED73675C64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292EDFAF-C01D-49A2-8A68-0F2C80C9B81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5CA5E5C6-0D5F-472C-BF65-437F67E8458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20E8F8D-53E6-4FAF-B7C9-7C73158D7E9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EB1EBAE7-64AD-4E06-B0D6-2FC02883B23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F503BF4-EE50-4784-9CB0-EDF2D8BBEF7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48C0091-B7A5-4147-A058-7DBB5D80752C}"/>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4C02DF29-3729-492C-B731-EC2EAAC6D4A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E614A0C-9372-4A50-9722-1C3E17FD05E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38562883-7C06-4B4E-AF84-F01BD24A50B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E29FA2CB-BF2E-4079-AA33-3B025B52232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8DE6680B-9FA2-429D-AD2E-F5D0FEC60E7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8FA4B174-CBAE-487C-8021-ACCF9BCA9876}"/>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D96F0529-4372-4C0B-BCEB-0E8E4CDCBB04}"/>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15C1D9E-A0F8-428C-8DE1-33F087821ED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1E040481-CFB2-4E6A-B669-8693C1D7BA36}"/>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3E6EF07-91DB-40A0-A27D-380404F00E4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EEA16B8C-AC22-4DFD-B2EC-A376ABDF32E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3CBEE81-57B2-403B-99E2-36D8FC8F62E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167711</xdr:rowOff>
    </xdr:from>
    <xdr:to>
      <xdr:col>54</xdr:col>
      <xdr:colOff>189865</xdr:colOff>
      <xdr:row>64</xdr:row>
      <xdr:rowOff>67062</xdr:rowOff>
    </xdr:to>
    <xdr:cxnSp macro="">
      <xdr:nvCxnSpPr>
        <xdr:cNvPr id="230" name="直線コネクタ 229">
          <a:extLst>
            <a:ext uri="{FF2B5EF4-FFF2-40B4-BE49-F238E27FC236}">
              <a16:creationId xmlns:a16="http://schemas.microsoft.com/office/drawing/2014/main" id="{1E5482A9-8011-4BDF-88B2-02CD3790DDAD}"/>
            </a:ext>
          </a:extLst>
        </xdr:cNvPr>
        <xdr:cNvCxnSpPr/>
      </xdr:nvCxnSpPr>
      <xdr:spPr>
        <a:xfrm flipV="1">
          <a:off x="10476865" y="9768911"/>
          <a:ext cx="0" cy="127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70889</xdr:rowOff>
    </xdr:from>
    <xdr:ext cx="534377" cy="259045"/>
    <xdr:sp macro="" textlink="">
      <xdr:nvSpPr>
        <xdr:cNvPr id="231" name="【橋りょう・トンネル】&#10;一人当たり有形固定資産（償却資産）額最小値テキスト">
          <a:extLst>
            <a:ext uri="{FF2B5EF4-FFF2-40B4-BE49-F238E27FC236}">
              <a16:creationId xmlns:a16="http://schemas.microsoft.com/office/drawing/2014/main" id="{F2BB9087-9284-4E00-830F-EBE918C86DE2}"/>
            </a:ext>
          </a:extLst>
        </xdr:cNvPr>
        <xdr:cNvSpPr txBox="1"/>
      </xdr:nvSpPr>
      <xdr:spPr>
        <a:xfrm>
          <a:off x="10515600" y="1104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67062</xdr:rowOff>
    </xdr:from>
    <xdr:to>
      <xdr:col>55</xdr:col>
      <xdr:colOff>88900</xdr:colOff>
      <xdr:row>64</xdr:row>
      <xdr:rowOff>67062</xdr:rowOff>
    </xdr:to>
    <xdr:cxnSp macro="">
      <xdr:nvCxnSpPr>
        <xdr:cNvPr id="232" name="直線コネクタ 231">
          <a:extLst>
            <a:ext uri="{FF2B5EF4-FFF2-40B4-BE49-F238E27FC236}">
              <a16:creationId xmlns:a16="http://schemas.microsoft.com/office/drawing/2014/main" id="{B180F889-C792-4246-BBC1-B3DFB09DDD60}"/>
            </a:ext>
          </a:extLst>
        </xdr:cNvPr>
        <xdr:cNvCxnSpPr/>
      </xdr:nvCxnSpPr>
      <xdr:spPr>
        <a:xfrm>
          <a:off x="10388600" y="110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114388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E7DDD912-2351-4C36-B222-CBE19981281D}"/>
            </a:ext>
          </a:extLst>
        </xdr:cNvPr>
        <xdr:cNvSpPr txBox="1"/>
      </xdr:nvSpPr>
      <xdr:spPr>
        <a:xfrm>
          <a:off x="10515600" y="954413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167711</xdr:rowOff>
    </xdr:from>
    <xdr:to>
      <xdr:col>55</xdr:col>
      <xdr:colOff>88900</xdr:colOff>
      <xdr:row>56</xdr:row>
      <xdr:rowOff>167711</xdr:rowOff>
    </xdr:to>
    <xdr:cxnSp macro="">
      <xdr:nvCxnSpPr>
        <xdr:cNvPr id="234" name="直線コネクタ 233">
          <a:extLst>
            <a:ext uri="{FF2B5EF4-FFF2-40B4-BE49-F238E27FC236}">
              <a16:creationId xmlns:a16="http://schemas.microsoft.com/office/drawing/2014/main" id="{E5B871C6-A8A7-466E-9ACC-ECD9399FEF6A}"/>
            </a:ext>
          </a:extLst>
        </xdr:cNvPr>
        <xdr:cNvCxnSpPr/>
      </xdr:nvCxnSpPr>
      <xdr:spPr>
        <a:xfrm>
          <a:off x="10388600" y="976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27486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DC1F1CA9-57D4-4AAF-BB7F-B25E095B63E3}"/>
            </a:ext>
          </a:extLst>
        </xdr:cNvPr>
        <xdr:cNvSpPr txBox="1"/>
      </xdr:nvSpPr>
      <xdr:spPr>
        <a:xfrm>
          <a:off x="10515600" y="106573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49059</xdr:rowOff>
    </xdr:from>
    <xdr:to>
      <xdr:col>55</xdr:col>
      <xdr:colOff>50800</xdr:colOff>
      <xdr:row>62</xdr:row>
      <xdr:rowOff>150659</xdr:rowOff>
    </xdr:to>
    <xdr:sp macro="" textlink="">
      <xdr:nvSpPr>
        <xdr:cNvPr id="236" name="フローチャート: 判断 235">
          <a:extLst>
            <a:ext uri="{FF2B5EF4-FFF2-40B4-BE49-F238E27FC236}">
              <a16:creationId xmlns:a16="http://schemas.microsoft.com/office/drawing/2014/main" id="{9A1EDE5E-D149-44B7-9327-4BD53A8927F0}"/>
            </a:ext>
          </a:extLst>
        </xdr:cNvPr>
        <xdr:cNvSpPr/>
      </xdr:nvSpPr>
      <xdr:spPr>
        <a:xfrm>
          <a:off x="10426700" y="1067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60385</xdr:rowOff>
    </xdr:from>
    <xdr:to>
      <xdr:col>50</xdr:col>
      <xdr:colOff>165100</xdr:colOff>
      <xdr:row>62</xdr:row>
      <xdr:rowOff>161985</xdr:rowOff>
    </xdr:to>
    <xdr:sp macro="" textlink="">
      <xdr:nvSpPr>
        <xdr:cNvPr id="237" name="フローチャート: 判断 236">
          <a:extLst>
            <a:ext uri="{FF2B5EF4-FFF2-40B4-BE49-F238E27FC236}">
              <a16:creationId xmlns:a16="http://schemas.microsoft.com/office/drawing/2014/main" id="{A617A13E-4106-4690-907A-E9B1EA0457C4}"/>
            </a:ext>
          </a:extLst>
        </xdr:cNvPr>
        <xdr:cNvSpPr/>
      </xdr:nvSpPr>
      <xdr:spPr>
        <a:xfrm>
          <a:off x="9588500" y="1069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974CCD0A-406B-4A8A-A1A4-A25A932B4EF6}"/>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9C98213E-81FD-4A92-B7B9-FC33E713A484}"/>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B49A8C50-14D8-4564-841D-C8554960C5B2}"/>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CCB0CFB-3DDD-4CDE-B609-D644B656403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C451418-131C-47D4-A6AA-D2855C438FF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841AAAE-46D9-4F6F-AC82-366B55632C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010EAF1-EEFD-4B22-BED3-2673BA52E56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9312C09-1AC0-4869-87C7-15DD50C3678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19825</xdr:rowOff>
    </xdr:from>
    <xdr:to>
      <xdr:col>55</xdr:col>
      <xdr:colOff>50800</xdr:colOff>
      <xdr:row>61</xdr:row>
      <xdr:rowOff>121425</xdr:rowOff>
    </xdr:to>
    <xdr:sp macro="" textlink="">
      <xdr:nvSpPr>
        <xdr:cNvPr id="246" name="楕円 245">
          <a:extLst>
            <a:ext uri="{FF2B5EF4-FFF2-40B4-BE49-F238E27FC236}">
              <a16:creationId xmlns:a16="http://schemas.microsoft.com/office/drawing/2014/main" id="{868A03C9-2DDE-4631-81CF-4C5BC9334E00}"/>
            </a:ext>
          </a:extLst>
        </xdr:cNvPr>
        <xdr:cNvSpPr/>
      </xdr:nvSpPr>
      <xdr:spPr>
        <a:xfrm>
          <a:off x="10426700" y="1047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42702</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4049B2BF-A8AD-4047-8342-2BDB09FEE5DC}"/>
            </a:ext>
          </a:extLst>
        </xdr:cNvPr>
        <xdr:cNvSpPr txBox="1"/>
      </xdr:nvSpPr>
      <xdr:spPr>
        <a:xfrm>
          <a:off x="10515600" y="10329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36074</xdr:rowOff>
    </xdr:from>
    <xdr:to>
      <xdr:col>50</xdr:col>
      <xdr:colOff>165100</xdr:colOff>
      <xdr:row>61</xdr:row>
      <xdr:rowOff>137674</xdr:rowOff>
    </xdr:to>
    <xdr:sp macro="" textlink="">
      <xdr:nvSpPr>
        <xdr:cNvPr id="248" name="楕円 247">
          <a:extLst>
            <a:ext uri="{FF2B5EF4-FFF2-40B4-BE49-F238E27FC236}">
              <a16:creationId xmlns:a16="http://schemas.microsoft.com/office/drawing/2014/main" id="{3FB6EC1D-25D7-47C5-A3AF-A99800D35F1B}"/>
            </a:ext>
          </a:extLst>
        </xdr:cNvPr>
        <xdr:cNvSpPr/>
      </xdr:nvSpPr>
      <xdr:spPr>
        <a:xfrm>
          <a:off x="9588500" y="1049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70625</xdr:rowOff>
    </xdr:from>
    <xdr:to>
      <xdr:col>55</xdr:col>
      <xdr:colOff>0</xdr:colOff>
      <xdr:row>61</xdr:row>
      <xdr:rowOff>86874</xdr:rowOff>
    </xdr:to>
    <xdr:cxnSp macro="">
      <xdr:nvCxnSpPr>
        <xdr:cNvPr id="249" name="直線コネクタ 248">
          <a:extLst>
            <a:ext uri="{FF2B5EF4-FFF2-40B4-BE49-F238E27FC236}">
              <a16:creationId xmlns:a16="http://schemas.microsoft.com/office/drawing/2014/main" id="{9ED0023A-0256-458B-B259-44BB4C61A801}"/>
            </a:ext>
          </a:extLst>
        </xdr:cNvPr>
        <xdr:cNvCxnSpPr/>
      </xdr:nvCxnSpPr>
      <xdr:spPr>
        <a:xfrm flipV="1">
          <a:off x="9639300" y="10529075"/>
          <a:ext cx="838200" cy="1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48799</xdr:rowOff>
    </xdr:from>
    <xdr:to>
      <xdr:col>46</xdr:col>
      <xdr:colOff>38100</xdr:colOff>
      <xdr:row>61</xdr:row>
      <xdr:rowOff>150399</xdr:rowOff>
    </xdr:to>
    <xdr:sp macro="" textlink="">
      <xdr:nvSpPr>
        <xdr:cNvPr id="250" name="楕円 249">
          <a:extLst>
            <a:ext uri="{FF2B5EF4-FFF2-40B4-BE49-F238E27FC236}">
              <a16:creationId xmlns:a16="http://schemas.microsoft.com/office/drawing/2014/main" id="{E59809E1-7950-42C2-AF3C-60AD08CDD5D4}"/>
            </a:ext>
          </a:extLst>
        </xdr:cNvPr>
        <xdr:cNvSpPr/>
      </xdr:nvSpPr>
      <xdr:spPr>
        <a:xfrm>
          <a:off x="8699500" y="1050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86874</xdr:rowOff>
    </xdr:from>
    <xdr:to>
      <xdr:col>50</xdr:col>
      <xdr:colOff>114300</xdr:colOff>
      <xdr:row>61</xdr:row>
      <xdr:rowOff>99599</xdr:rowOff>
    </xdr:to>
    <xdr:cxnSp macro="">
      <xdr:nvCxnSpPr>
        <xdr:cNvPr id="251" name="直線コネクタ 250">
          <a:extLst>
            <a:ext uri="{FF2B5EF4-FFF2-40B4-BE49-F238E27FC236}">
              <a16:creationId xmlns:a16="http://schemas.microsoft.com/office/drawing/2014/main" id="{48ABBD91-20C7-494D-8173-C8BD6337BE96}"/>
            </a:ext>
          </a:extLst>
        </xdr:cNvPr>
        <xdr:cNvCxnSpPr/>
      </xdr:nvCxnSpPr>
      <xdr:spPr>
        <a:xfrm flipV="1">
          <a:off x="8750300" y="1054532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64412</xdr:rowOff>
    </xdr:from>
    <xdr:to>
      <xdr:col>41</xdr:col>
      <xdr:colOff>101600</xdr:colOff>
      <xdr:row>61</xdr:row>
      <xdr:rowOff>166012</xdr:rowOff>
    </xdr:to>
    <xdr:sp macro="" textlink="">
      <xdr:nvSpPr>
        <xdr:cNvPr id="252" name="楕円 251">
          <a:extLst>
            <a:ext uri="{FF2B5EF4-FFF2-40B4-BE49-F238E27FC236}">
              <a16:creationId xmlns:a16="http://schemas.microsoft.com/office/drawing/2014/main" id="{866BE9F2-56CA-4EB0-AF10-89ECAB888F0A}"/>
            </a:ext>
          </a:extLst>
        </xdr:cNvPr>
        <xdr:cNvSpPr/>
      </xdr:nvSpPr>
      <xdr:spPr>
        <a:xfrm>
          <a:off x="7810500" y="1052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99599</xdr:rowOff>
    </xdr:from>
    <xdr:to>
      <xdr:col>45</xdr:col>
      <xdr:colOff>177800</xdr:colOff>
      <xdr:row>61</xdr:row>
      <xdr:rowOff>115212</xdr:rowOff>
    </xdr:to>
    <xdr:cxnSp macro="">
      <xdr:nvCxnSpPr>
        <xdr:cNvPr id="253" name="直線コネクタ 252">
          <a:extLst>
            <a:ext uri="{FF2B5EF4-FFF2-40B4-BE49-F238E27FC236}">
              <a16:creationId xmlns:a16="http://schemas.microsoft.com/office/drawing/2014/main" id="{93651D55-E064-4D9B-B7CF-A6507D6D567F}"/>
            </a:ext>
          </a:extLst>
        </xdr:cNvPr>
        <xdr:cNvCxnSpPr/>
      </xdr:nvCxnSpPr>
      <xdr:spPr>
        <a:xfrm flipV="1">
          <a:off x="7861300" y="10558049"/>
          <a:ext cx="889000" cy="1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77912</xdr:rowOff>
    </xdr:from>
    <xdr:to>
      <xdr:col>36</xdr:col>
      <xdr:colOff>165100</xdr:colOff>
      <xdr:row>62</xdr:row>
      <xdr:rowOff>8062</xdr:rowOff>
    </xdr:to>
    <xdr:sp macro="" textlink="">
      <xdr:nvSpPr>
        <xdr:cNvPr id="254" name="楕円 253">
          <a:extLst>
            <a:ext uri="{FF2B5EF4-FFF2-40B4-BE49-F238E27FC236}">
              <a16:creationId xmlns:a16="http://schemas.microsoft.com/office/drawing/2014/main" id="{2FF0A40B-68B8-415D-84B2-901D9BA736D4}"/>
            </a:ext>
          </a:extLst>
        </xdr:cNvPr>
        <xdr:cNvSpPr/>
      </xdr:nvSpPr>
      <xdr:spPr>
        <a:xfrm>
          <a:off x="6921500" y="1053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115212</xdr:rowOff>
    </xdr:from>
    <xdr:to>
      <xdr:col>41</xdr:col>
      <xdr:colOff>50800</xdr:colOff>
      <xdr:row>61</xdr:row>
      <xdr:rowOff>128712</xdr:rowOff>
    </xdr:to>
    <xdr:cxnSp macro="">
      <xdr:nvCxnSpPr>
        <xdr:cNvPr id="255" name="直線コネクタ 254">
          <a:extLst>
            <a:ext uri="{FF2B5EF4-FFF2-40B4-BE49-F238E27FC236}">
              <a16:creationId xmlns:a16="http://schemas.microsoft.com/office/drawing/2014/main" id="{9131112E-725F-4B6B-BB03-1CC1DEA7BC2C}"/>
            </a:ext>
          </a:extLst>
        </xdr:cNvPr>
        <xdr:cNvCxnSpPr/>
      </xdr:nvCxnSpPr>
      <xdr:spPr>
        <a:xfrm flipV="1">
          <a:off x="6972300" y="10573662"/>
          <a:ext cx="889000" cy="1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153112</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8B430162-3C1F-497C-B373-14292AB270C0}"/>
            </a:ext>
          </a:extLst>
        </xdr:cNvPr>
        <xdr:cNvSpPr txBox="1"/>
      </xdr:nvSpPr>
      <xdr:spPr>
        <a:xfrm>
          <a:off x="9327095" y="1078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79EA22A-FF46-4D32-B285-1ACCEE18363E}"/>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E091BEB-21F4-41C5-AFF3-4F6B88F39467}"/>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A473C41-E24B-4154-9EA0-B4A82A58A92A}"/>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154201</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DDFC2BD5-4D1C-4F19-A4DB-E9E42CDEFE26}"/>
            </a:ext>
          </a:extLst>
        </xdr:cNvPr>
        <xdr:cNvSpPr txBox="1"/>
      </xdr:nvSpPr>
      <xdr:spPr>
        <a:xfrm>
          <a:off x="9281505" y="102697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166926</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A7C01DA2-7BE8-4195-B8A4-513CD136F8E0}"/>
            </a:ext>
          </a:extLst>
        </xdr:cNvPr>
        <xdr:cNvSpPr txBox="1"/>
      </xdr:nvSpPr>
      <xdr:spPr>
        <a:xfrm>
          <a:off x="8405205" y="102824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60</xdr:row>
      <xdr:rowOff>11089</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9DDB05BF-45C0-4DE7-8D4B-41CF3EC5301C}"/>
            </a:ext>
          </a:extLst>
        </xdr:cNvPr>
        <xdr:cNvSpPr txBox="1"/>
      </xdr:nvSpPr>
      <xdr:spPr>
        <a:xfrm>
          <a:off x="7516205" y="102980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24589</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1C5D4E67-04EC-410D-98AB-4E7668C7AE20}"/>
            </a:ext>
          </a:extLst>
        </xdr:cNvPr>
        <xdr:cNvSpPr txBox="1"/>
      </xdr:nvSpPr>
      <xdr:spPr>
        <a:xfrm>
          <a:off x="6627205" y="10311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9A0FF5D-2CE2-47BF-A178-0A050418C42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A2C2304-5442-44C7-9C60-B1F350102E4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499F1DCF-E6CB-48DE-BBB7-6D61C926ED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9862C25-17AB-4F1C-96FB-EAB0101B6F0F}"/>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B0C98C-2EDE-4E4D-9732-C5889937D3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231AB596-6454-4F94-80C5-739DB648B84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C396EA02-7316-4143-822A-29551B45585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E9C791E-9EA3-47BD-A761-36A50870A2E9}"/>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326CFAC-E66E-48C2-9D32-CAD0389F093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83DEA63-2CF3-4F5A-91F9-8BFA04A6D33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F519141E-EAAB-462C-BAB2-0995E01231C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5E25DBC6-6639-463D-BEAA-684E8EBA812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D85958D-C4F1-42F2-87B4-6383029BFE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A56842B8-D6F6-488B-8CA9-4B4BC4F2C31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CD5D659-7E5B-4425-8590-43F00DDE655F}"/>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8DAC805E-9BEA-4DA4-B753-A8EA7E9A8ACF}"/>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1C507FD-06E8-49C6-9259-C679FF44B04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E316D37F-47B8-4B4F-A30D-61C740DF7F3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3D7661C1-C263-4EF3-926A-C0600BF82B6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A52D4C98-8353-4C83-AF1A-F055852048A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B1FCE078-55EF-4B63-840B-08DA36719D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34D253B3-C96E-4415-B1F4-A03BF64A5A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74512209-7C9E-43CB-AAEA-67659C95511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2DC0E538-E1BF-44C8-BD4D-BDFBA5EE30A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6A2FE087-A9D1-432C-9DBF-746F855AD284}"/>
            </a:ext>
          </a:extLst>
        </xdr:cNvPr>
        <xdr:cNvCxnSpPr/>
      </xdr:nvCxnSpPr>
      <xdr:spPr>
        <a:xfrm flipV="1">
          <a:off x="4634865" y="13321664"/>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42F06529-AF6A-430A-8075-957B641381C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D3ADE8A1-9A76-4467-B783-8969CCA8E6E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6270096-47CD-440A-881E-E36E4C9B51E2}"/>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2" name="直線コネクタ 291">
          <a:extLst>
            <a:ext uri="{FF2B5EF4-FFF2-40B4-BE49-F238E27FC236}">
              <a16:creationId xmlns:a16="http://schemas.microsoft.com/office/drawing/2014/main" id="{EEFA6599-5E9F-49CF-9A9E-82ACDF7CC8D0}"/>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AE878B47-A107-4EBF-91BD-FB5A1BDEC7BA}"/>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4" name="フローチャート: 判断 293">
          <a:extLst>
            <a:ext uri="{FF2B5EF4-FFF2-40B4-BE49-F238E27FC236}">
              <a16:creationId xmlns:a16="http://schemas.microsoft.com/office/drawing/2014/main" id="{BEC7C97D-0453-4DA1-A60D-005569940B88}"/>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95" name="フローチャート: 判断 294">
          <a:extLst>
            <a:ext uri="{FF2B5EF4-FFF2-40B4-BE49-F238E27FC236}">
              <a16:creationId xmlns:a16="http://schemas.microsoft.com/office/drawing/2014/main" id="{EBC31412-BC4B-4513-B762-8EC095E385C1}"/>
            </a:ext>
          </a:extLst>
        </xdr:cNvPr>
        <xdr:cNvSpPr/>
      </xdr:nvSpPr>
      <xdr:spPr>
        <a:xfrm>
          <a:off x="3746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EC180A8D-D846-41F3-9978-A89DBABAB791}"/>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E748810C-6853-469D-8AF9-1AC029A23B92}"/>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AFE091E4-6D87-4866-B995-46FF9997DAF0}"/>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0C97A88-5AFF-433F-B334-522E1CDB056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0A0471E-B496-4A48-94E2-8A2E180B5E4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C261DB9-4725-4B11-A65C-FF8BD79FE4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B6BAB1-F7A1-4BF5-8C82-AF627BD9D7D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41DC4FD-5970-462E-80DC-8961D7B4D4A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4" name="楕円 303">
          <a:extLst>
            <a:ext uri="{FF2B5EF4-FFF2-40B4-BE49-F238E27FC236}">
              <a16:creationId xmlns:a16="http://schemas.microsoft.com/office/drawing/2014/main" id="{001C08DC-D356-4454-84AD-BF9F4747A9AC}"/>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B3C550A0-7BDE-4333-8CFF-E8227A6C84DA}"/>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306" name="楕円 305">
          <a:extLst>
            <a:ext uri="{FF2B5EF4-FFF2-40B4-BE49-F238E27FC236}">
              <a16:creationId xmlns:a16="http://schemas.microsoft.com/office/drawing/2014/main" id="{E660A7AF-3B26-4ABC-A45B-A055B4DD02EE}"/>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80011</xdr:rowOff>
    </xdr:from>
    <xdr:to>
      <xdr:col>24</xdr:col>
      <xdr:colOff>63500</xdr:colOff>
      <xdr:row>83</xdr:row>
      <xdr:rowOff>120014</xdr:rowOff>
    </xdr:to>
    <xdr:cxnSp macro="">
      <xdr:nvCxnSpPr>
        <xdr:cNvPr id="307" name="直線コネクタ 306">
          <a:extLst>
            <a:ext uri="{FF2B5EF4-FFF2-40B4-BE49-F238E27FC236}">
              <a16:creationId xmlns:a16="http://schemas.microsoft.com/office/drawing/2014/main" id="{DC549512-522D-41AB-96A5-607D71E92710}"/>
            </a:ext>
          </a:extLst>
        </xdr:cNvPr>
        <xdr:cNvCxnSpPr/>
      </xdr:nvCxnSpPr>
      <xdr:spPr>
        <a:xfrm>
          <a:off x="3797300" y="1431036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166370</xdr:rowOff>
    </xdr:from>
    <xdr:to>
      <xdr:col>15</xdr:col>
      <xdr:colOff>101600</xdr:colOff>
      <xdr:row>83</xdr:row>
      <xdr:rowOff>96520</xdr:rowOff>
    </xdr:to>
    <xdr:sp macro="" textlink="">
      <xdr:nvSpPr>
        <xdr:cNvPr id="308" name="楕円 307">
          <a:extLst>
            <a:ext uri="{FF2B5EF4-FFF2-40B4-BE49-F238E27FC236}">
              <a16:creationId xmlns:a16="http://schemas.microsoft.com/office/drawing/2014/main" id="{3C636A56-1549-455D-BFA2-CA5069A004B9}"/>
            </a:ext>
          </a:extLst>
        </xdr:cNvPr>
        <xdr:cNvSpPr/>
      </xdr:nvSpPr>
      <xdr:spPr>
        <a:xfrm>
          <a:off x="2857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45720</xdr:rowOff>
    </xdr:from>
    <xdr:to>
      <xdr:col>19</xdr:col>
      <xdr:colOff>177800</xdr:colOff>
      <xdr:row>83</xdr:row>
      <xdr:rowOff>80011</xdr:rowOff>
    </xdr:to>
    <xdr:cxnSp macro="">
      <xdr:nvCxnSpPr>
        <xdr:cNvPr id="309" name="直線コネクタ 308">
          <a:extLst>
            <a:ext uri="{FF2B5EF4-FFF2-40B4-BE49-F238E27FC236}">
              <a16:creationId xmlns:a16="http://schemas.microsoft.com/office/drawing/2014/main" id="{E924715E-E6FC-434B-A59B-BC4D374672E9}"/>
            </a:ext>
          </a:extLst>
        </xdr:cNvPr>
        <xdr:cNvCxnSpPr/>
      </xdr:nvCxnSpPr>
      <xdr:spPr>
        <a:xfrm>
          <a:off x="2908300" y="142760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10" name="楕円 309">
          <a:extLst>
            <a:ext uri="{FF2B5EF4-FFF2-40B4-BE49-F238E27FC236}">
              <a16:creationId xmlns:a16="http://schemas.microsoft.com/office/drawing/2014/main" id="{38323574-3E37-4DB4-9831-F3BFA74CF400}"/>
            </a:ext>
          </a:extLst>
        </xdr:cNvPr>
        <xdr:cNvSpPr/>
      </xdr:nvSpPr>
      <xdr:spPr>
        <a:xfrm>
          <a:off x="1968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7620</xdr:rowOff>
    </xdr:from>
    <xdr:to>
      <xdr:col>15</xdr:col>
      <xdr:colOff>50800</xdr:colOff>
      <xdr:row>83</xdr:row>
      <xdr:rowOff>45720</xdr:rowOff>
    </xdr:to>
    <xdr:cxnSp macro="">
      <xdr:nvCxnSpPr>
        <xdr:cNvPr id="311" name="直線コネクタ 310">
          <a:extLst>
            <a:ext uri="{FF2B5EF4-FFF2-40B4-BE49-F238E27FC236}">
              <a16:creationId xmlns:a16="http://schemas.microsoft.com/office/drawing/2014/main" id="{F409E128-C4DA-4925-8C9B-8190BC9661E0}"/>
            </a:ext>
          </a:extLst>
        </xdr:cNvPr>
        <xdr:cNvCxnSpPr/>
      </xdr:nvCxnSpPr>
      <xdr:spPr>
        <a:xfrm>
          <a:off x="2019300" y="142379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103505</xdr:rowOff>
    </xdr:from>
    <xdr:to>
      <xdr:col>6</xdr:col>
      <xdr:colOff>38100</xdr:colOff>
      <xdr:row>83</xdr:row>
      <xdr:rowOff>33655</xdr:rowOff>
    </xdr:to>
    <xdr:sp macro="" textlink="">
      <xdr:nvSpPr>
        <xdr:cNvPr id="312" name="楕円 311">
          <a:extLst>
            <a:ext uri="{FF2B5EF4-FFF2-40B4-BE49-F238E27FC236}">
              <a16:creationId xmlns:a16="http://schemas.microsoft.com/office/drawing/2014/main" id="{09E4AF71-5E5C-4CC7-9F80-CE6A031692CA}"/>
            </a:ext>
          </a:extLst>
        </xdr:cNvPr>
        <xdr:cNvSpPr/>
      </xdr:nvSpPr>
      <xdr:spPr>
        <a:xfrm>
          <a:off x="1079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154305</xdr:rowOff>
    </xdr:from>
    <xdr:to>
      <xdr:col>10</xdr:col>
      <xdr:colOff>114300</xdr:colOff>
      <xdr:row>83</xdr:row>
      <xdr:rowOff>7620</xdr:rowOff>
    </xdr:to>
    <xdr:cxnSp macro="">
      <xdr:nvCxnSpPr>
        <xdr:cNvPr id="313" name="直線コネクタ 312">
          <a:extLst>
            <a:ext uri="{FF2B5EF4-FFF2-40B4-BE49-F238E27FC236}">
              <a16:creationId xmlns:a16="http://schemas.microsoft.com/office/drawing/2014/main" id="{6B80D0BA-EA90-4CE5-B762-C869C1979CB8}"/>
            </a:ext>
          </a:extLst>
        </xdr:cNvPr>
        <xdr:cNvCxnSpPr/>
      </xdr:nvCxnSpPr>
      <xdr:spPr>
        <a:xfrm>
          <a:off x="1130300" y="1421320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53991</xdr:rowOff>
    </xdr:from>
    <xdr:ext cx="405111" cy="259045"/>
    <xdr:sp macro="" textlink="">
      <xdr:nvSpPr>
        <xdr:cNvPr id="314" name="n_1aveValue【公営住宅】&#10;有形固定資産減価償却率">
          <a:extLst>
            <a:ext uri="{FF2B5EF4-FFF2-40B4-BE49-F238E27FC236}">
              <a16:creationId xmlns:a16="http://schemas.microsoft.com/office/drawing/2014/main" id="{F461EF6D-CA51-41F0-810A-8456278630DF}"/>
            </a:ext>
          </a:extLst>
        </xdr:cNvPr>
        <xdr:cNvSpPr txBox="1"/>
      </xdr:nvSpPr>
      <xdr:spPr>
        <a:xfrm>
          <a:off x="35820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a:extLst>
            <a:ext uri="{FF2B5EF4-FFF2-40B4-BE49-F238E27FC236}">
              <a16:creationId xmlns:a16="http://schemas.microsoft.com/office/drawing/2014/main" id="{9D06CAE6-256D-49AE-9FFE-DBD07B462EBD}"/>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a:extLst>
            <a:ext uri="{FF2B5EF4-FFF2-40B4-BE49-F238E27FC236}">
              <a16:creationId xmlns:a16="http://schemas.microsoft.com/office/drawing/2014/main" id="{215381ED-DA90-4C8F-90E2-4D5E472B2FD6}"/>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5D58128A-15B7-4E1E-8A2A-A55B294492A1}"/>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318" name="n_1mainValue【公営住宅】&#10;有形固定資産減価償却率">
          <a:extLst>
            <a:ext uri="{FF2B5EF4-FFF2-40B4-BE49-F238E27FC236}">
              <a16:creationId xmlns:a16="http://schemas.microsoft.com/office/drawing/2014/main" id="{A7832144-EE2E-40B2-A87E-CFC7FB6B9D09}"/>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87647</xdr:rowOff>
    </xdr:from>
    <xdr:ext cx="405111" cy="259045"/>
    <xdr:sp macro="" textlink="">
      <xdr:nvSpPr>
        <xdr:cNvPr id="319" name="n_2mainValue【公営住宅】&#10;有形固定資産減価償却率">
          <a:extLst>
            <a:ext uri="{FF2B5EF4-FFF2-40B4-BE49-F238E27FC236}">
              <a16:creationId xmlns:a16="http://schemas.microsoft.com/office/drawing/2014/main" id="{9D5E2F5E-122A-4A0D-A3F2-4F044F987203}"/>
            </a:ext>
          </a:extLst>
        </xdr:cNvPr>
        <xdr:cNvSpPr txBox="1"/>
      </xdr:nvSpPr>
      <xdr:spPr>
        <a:xfrm>
          <a:off x="2705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49547</xdr:rowOff>
    </xdr:from>
    <xdr:ext cx="405111" cy="259045"/>
    <xdr:sp macro="" textlink="">
      <xdr:nvSpPr>
        <xdr:cNvPr id="320" name="n_3mainValue【公営住宅】&#10;有形固定資産減価償却率">
          <a:extLst>
            <a:ext uri="{FF2B5EF4-FFF2-40B4-BE49-F238E27FC236}">
              <a16:creationId xmlns:a16="http://schemas.microsoft.com/office/drawing/2014/main" id="{12B2A92C-0F27-47FC-AE9F-FFE4C06807E7}"/>
            </a:ext>
          </a:extLst>
        </xdr:cNvPr>
        <xdr:cNvSpPr txBox="1"/>
      </xdr:nvSpPr>
      <xdr:spPr>
        <a:xfrm>
          <a:off x="1816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24782</xdr:rowOff>
    </xdr:from>
    <xdr:ext cx="405111" cy="259045"/>
    <xdr:sp macro="" textlink="">
      <xdr:nvSpPr>
        <xdr:cNvPr id="321" name="n_4mainValue【公営住宅】&#10;有形固定資産減価償却率">
          <a:extLst>
            <a:ext uri="{FF2B5EF4-FFF2-40B4-BE49-F238E27FC236}">
              <a16:creationId xmlns:a16="http://schemas.microsoft.com/office/drawing/2014/main" id="{519007B8-A79F-489A-B23D-45164146E420}"/>
            </a:ext>
          </a:extLst>
        </xdr:cNvPr>
        <xdr:cNvSpPr txBox="1"/>
      </xdr:nvSpPr>
      <xdr:spPr>
        <a:xfrm>
          <a:off x="9277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4A0FE7BB-ED9C-45B3-8AD0-B095D024D4F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A4FF82B0-6A3F-4EFB-A781-D6F15490C58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CA6C830B-EBFD-472F-AC04-BA2FEFB7274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61521A21-6C81-4A72-BEB3-990CBC4FDCC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A582EBCC-B639-4044-9C25-51EF912D4F6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D2B720D-8E1D-4A2F-A9B1-3E7810AC674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8FA1FA28-AF5E-4F43-9549-2F7A01D47F0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E202A44-DD45-4578-AF01-20766C704C4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70E2DAA8-82DE-4378-AFD2-1C9596C77A3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53A08E7D-35FF-4EDA-8E37-7914D6A4C6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FD53CFA4-1A32-4B24-86F7-98FE0C1B85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00A2E01-D4E8-45F1-8BDB-E8B17E58B8F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BB323C2-B358-4EF5-9918-E7E87FC5683B}"/>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1820ABFB-4CE7-416E-9B4A-41362657BC9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B86E5632-FC57-4FD0-A6AA-63A2034D41D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7" name="テキスト ボックス 336">
          <a:extLst>
            <a:ext uri="{FF2B5EF4-FFF2-40B4-BE49-F238E27FC236}">
              <a16:creationId xmlns:a16="http://schemas.microsoft.com/office/drawing/2014/main" id="{35C56114-9C18-4BF5-860F-EA8BE9FA5887}"/>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D366EB56-4560-451A-A28A-DB4DA94C607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9" name="テキスト ボックス 338">
          <a:extLst>
            <a:ext uri="{FF2B5EF4-FFF2-40B4-BE49-F238E27FC236}">
              <a16:creationId xmlns:a16="http://schemas.microsoft.com/office/drawing/2014/main" id="{A438EFF3-26B7-4C24-B549-6BC62C300233}"/>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3C079BE9-AC8D-4F3D-93E7-8A8EC21B849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1" name="テキスト ボックス 340">
          <a:extLst>
            <a:ext uri="{FF2B5EF4-FFF2-40B4-BE49-F238E27FC236}">
              <a16:creationId xmlns:a16="http://schemas.microsoft.com/office/drawing/2014/main" id="{143ECFEB-8C37-4409-B381-7ACCBD0CF10F}"/>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B88457C4-267F-4346-8E11-D709E57F0BE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24F91FE5-0A70-431C-9812-8FA3D870436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F56584A0-4740-4295-A4A4-38BDB9D4457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56617</xdr:rowOff>
    </xdr:from>
    <xdr:to>
      <xdr:col>54</xdr:col>
      <xdr:colOff>189865</xdr:colOff>
      <xdr:row>86</xdr:row>
      <xdr:rowOff>102718</xdr:rowOff>
    </xdr:to>
    <xdr:cxnSp macro="">
      <xdr:nvCxnSpPr>
        <xdr:cNvPr id="345" name="直線コネクタ 344">
          <a:extLst>
            <a:ext uri="{FF2B5EF4-FFF2-40B4-BE49-F238E27FC236}">
              <a16:creationId xmlns:a16="http://schemas.microsoft.com/office/drawing/2014/main" id="{599E5745-F155-4EB4-BAAC-172EC8D152EF}"/>
            </a:ext>
          </a:extLst>
        </xdr:cNvPr>
        <xdr:cNvCxnSpPr/>
      </xdr:nvCxnSpPr>
      <xdr:spPr>
        <a:xfrm flipV="1">
          <a:off x="10476865" y="13429717"/>
          <a:ext cx="0" cy="1417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106545</xdr:rowOff>
    </xdr:from>
    <xdr:ext cx="469744" cy="259045"/>
    <xdr:sp macro="" textlink="">
      <xdr:nvSpPr>
        <xdr:cNvPr id="346" name="【公営住宅】&#10;一人当たり面積最小値テキスト">
          <a:extLst>
            <a:ext uri="{FF2B5EF4-FFF2-40B4-BE49-F238E27FC236}">
              <a16:creationId xmlns:a16="http://schemas.microsoft.com/office/drawing/2014/main" id="{2495AFAC-4B9C-4304-9F3B-83738AB126BD}"/>
            </a:ext>
          </a:extLst>
        </xdr:cNvPr>
        <xdr:cNvSpPr txBox="1"/>
      </xdr:nvSpPr>
      <xdr:spPr>
        <a:xfrm>
          <a:off x="10515600" y="14851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102718</xdr:rowOff>
    </xdr:from>
    <xdr:to>
      <xdr:col>55</xdr:col>
      <xdr:colOff>88900</xdr:colOff>
      <xdr:row>86</xdr:row>
      <xdr:rowOff>102718</xdr:rowOff>
    </xdr:to>
    <xdr:cxnSp macro="">
      <xdr:nvCxnSpPr>
        <xdr:cNvPr id="347" name="直線コネクタ 346">
          <a:extLst>
            <a:ext uri="{FF2B5EF4-FFF2-40B4-BE49-F238E27FC236}">
              <a16:creationId xmlns:a16="http://schemas.microsoft.com/office/drawing/2014/main" id="{F8596900-E3AE-4EFA-9818-2EB3B8375F96}"/>
            </a:ext>
          </a:extLst>
        </xdr:cNvPr>
        <xdr:cNvCxnSpPr/>
      </xdr:nvCxnSpPr>
      <xdr:spPr>
        <a:xfrm>
          <a:off x="10388600" y="1484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3294</xdr:rowOff>
    </xdr:from>
    <xdr:ext cx="534377" cy="259045"/>
    <xdr:sp macro="" textlink="">
      <xdr:nvSpPr>
        <xdr:cNvPr id="348" name="【公営住宅】&#10;一人当たり面積最大値テキスト">
          <a:extLst>
            <a:ext uri="{FF2B5EF4-FFF2-40B4-BE49-F238E27FC236}">
              <a16:creationId xmlns:a16="http://schemas.microsoft.com/office/drawing/2014/main" id="{6DB966DC-D59C-45DA-A20F-32FDB662FDD1}"/>
            </a:ext>
          </a:extLst>
        </xdr:cNvPr>
        <xdr:cNvSpPr txBox="1"/>
      </xdr:nvSpPr>
      <xdr:spPr>
        <a:xfrm>
          <a:off x="10515600" y="132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56617</xdr:rowOff>
    </xdr:from>
    <xdr:to>
      <xdr:col>55</xdr:col>
      <xdr:colOff>88900</xdr:colOff>
      <xdr:row>78</xdr:row>
      <xdr:rowOff>56617</xdr:rowOff>
    </xdr:to>
    <xdr:cxnSp macro="">
      <xdr:nvCxnSpPr>
        <xdr:cNvPr id="349" name="直線コネクタ 348">
          <a:extLst>
            <a:ext uri="{FF2B5EF4-FFF2-40B4-BE49-F238E27FC236}">
              <a16:creationId xmlns:a16="http://schemas.microsoft.com/office/drawing/2014/main" id="{26035F3C-4F15-4079-B650-B5248EE7B68A}"/>
            </a:ext>
          </a:extLst>
        </xdr:cNvPr>
        <xdr:cNvCxnSpPr/>
      </xdr:nvCxnSpPr>
      <xdr:spPr>
        <a:xfrm>
          <a:off x="10388600" y="13429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15512</xdr:rowOff>
    </xdr:from>
    <xdr:ext cx="469744" cy="259045"/>
    <xdr:sp macro="" textlink="">
      <xdr:nvSpPr>
        <xdr:cNvPr id="350" name="【公営住宅】&#10;一人当たり面積平均値テキスト">
          <a:extLst>
            <a:ext uri="{FF2B5EF4-FFF2-40B4-BE49-F238E27FC236}">
              <a16:creationId xmlns:a16="http://schemas.microsoft.com/office/drawing/2014/main" id="{40FE2C95-481E-4423-B505-8B9B183DAFA8}"/>
            </a:ext>
          </a:extLst>
        </xdr:cNvPr>
        <xdr:cNvSpPr txBox="1"/>
      </xdr:nvSpPr>
      <xdr:spPr>
        <a:xfrm>
          <a:off x="10515600" y="14417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164085</xdr:rowOff>
    </xdr:from>
    <xdr:to>
      <xdr:col>55</xdr:col>
      <xdr:colOff>50800</xdr:colOff>
      <xdr:row>85</xdr:row>
      <xdr:rowOff>94235</xdr:rowOff>
    </xdr:to>
    <xdr:sp macro="" textlink="">
      <xdr:nvSpPr>
        <xdr:cNvPr id="351" name="フローチャート: 判断 350">
          <a:extLst>
            <a:ext uri="{FF2B5EF4-FFF2-40B4-BE49-F238E27FC236}">
              <a16:creationId xmlns:a16="http://schemas.microsoft.com/office/drawing/2014/main" id="{50CF4A55-4010-4CE1-B8DB-711DD9CD56DF}"/>
            </a:ext>
          </a:extLst>
        </xdr:cNvPr>
        <xdr:cNvSpPr/>
      </xdr:nvSpPr>
      <xdr:spPr>
        <a:xfrm>
          <a:off x="10426700" y="1456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7035</xdr:rowOff>
    </xdr:from>
    <xdr:to>
      <xdr:col>50</xdr:col>
      <xdr:colOff>165100</xdr:colOff>
      <xdr:row>85</xdr:row>
      <xdr:rowOff>108635</xdr:rowOff>
    </xdr:to>
    <xdr:sp macro="" textlink="">
      <xdr:nvSpPr>
        <xdr:cNvPr id="352" name="フローチャート: 判断 351">
          <a:extLst>
            <a:ext uri="{FF2B5EF4-FFF2-40B4-BE49-F238E27FC236}">
              <a16:creationId xmlns:a16="http://schemas.microsoft.com/office/drawing/2014/main" id="{2AA6C232-BB3F-46A9-914F-448F484A45E0}"/>
            </a:ext>
          </a:extLst>
        </xdr:cNvPr>
        <xdr:cNvSpPr/>
      </xdr:nvSpPr>
      <xdr:spPr>
        <a:xfrm>
          <a:off x="9588500" y="1458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124155</xdr:rowOff>
    </xdr:from>
    <xdr:to>
      <xdr:col>46</xdr:col>
      <xdr:colOff>38100</xdr:colOff>
      <xdr:row>86</xdr:row>
      <xdr:rowOff>54305</xdr:rowOff>
    </xdr:to>
    <xdr:sp macro="" textlink="">
      <xdr:nvSpPr>
        <xdr:cNvPr id="353" name="フローチャート: 判断 352">
          <a:extLst>
            <a:ext uri="{FF2B5EF4-FFF2-40B4-BE49-F238E27FC236}">
              <a16:creationId xmlns:a16="http://schemas.microsoft.com/office/drawing/2014/main" id="{1F0BEE53-4AD7-47E7-9E77-1CE164D52D9B}"/>
            </a:ext>
          </a:extLst>
        </xdr:cNvPr>
        <xdr:cNvSpPr/>
      </xdr:nvSpPr>
      <xdr:spPr>
        <a:xfrm>
          <a:off x="8699500" y="1469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132538</xdr:rowOff>
    </xdr:from>
    <xdr:to>
      <xdr:col>41</xdr:col>
      <xdr:colOff>101600</xdr:colOff>
      <xdr:row>86</xdr:row>
      <xdr:rowOff>62688</xdr:rowOff>
    </xdr:to>
    <xdr:sp macro="" textlink="">
      <xdr:nvSpPr>
        <xdr:cNvPr id="354" name="フローチャート: 判断 353">
          <a:extLst>
            <a:ext uri="{FF2B5EF4-FFF2-40B4-BE49-F238E27FC236}">
              <a16:creationId xmlns:a16="http://schemas.microsoft.com/office/drawing/2014/main" id="{3BAAC7AA-101B-4A42-B389-BCD102BDC529}"/>
            </a:ext>
          </a:extLst>
        </xdr:cNvPr>
        <xdr:cNvSpPr/>
      </xdr:nvSpPr>
      <xdr:spPr>
        <a:xfrm>
          <a:off x="7810500" y="1470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5" name="フローチャート: 判断 354">
          <a:extLst>
            <a:ext uri="{FF2B5EF4-FFF2-40B4-BE49-F238E27FC236}">
              <a16:creationId xmlns:a16="http://schemas.microsoft.com/office/drawing/2014/main" id="{8BF92BBA-E0AB-4BD9-A1CD-BB28B28B8994}"/>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F38D012-F3D6-458C-B7FC-D882040AA47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B5837E3-E32E-4E2B-A893-08A1249396E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CCB48B3-AADD-4437-9FC2-C4C4BDCC56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E3713C3-0113-47A7-9BB0-3CB0E4CE4A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33E5AAE-D81B-4E7B-8C40-3E9D76AFC9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5131</xdr:rowOff>
    </xdr:from>
    <xdr:to>
      <xdr:col>55</xdr:col>
      <xdr:colOff>50800</xdr:colOff>
      <xdr:row>85</xdr:row>
      <xdr:rowOff>106731</xdr:rowOff>
    </xdr:to>
    <xdr:sp macro="" textlink="">
      <xdr:nvSpPr>
        <xdr:cNvPr id="361" name="楕円 360">
          <a:extLst>
            <a:ext uri="{FF2B5EF4-FFF2-40B4-BE49-F238E27FC236}">
              <a16:creationId xmlns:a16="http://schemas.microsoft.com/office/drawing/2014/main" id="{8B0A7F57-ECC4-4651-ABBB-F1A0F483EDE4}"/>
            </a:ext>
          </a:extLst>
        </xdr:cNvPr>
        <xdr:cNvSpPr/>
      </xdr:nvSpPr>
      <xdr:spPr>
        <a:xfrm>
          <a:off x="10426700" y="1457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155008</xdr:rowOff>
    </xdr:from>
    <xdr:ext cx="469744" cy="259045"/>
    <xdr:sp macro="" textlink="">
      <xdr:nvSpPr>
        <xdr:cNvPr id="362" name="【公営住宅】&#10;一人当たり面積該当値テキスト">
          <a:extLst>
            <a:ext uri="{FF2B5EF4-FFF2-40B4-BE49-F238E27FC236}">
              <a16:creationId xmlns:a16="http://schemas.microsoft.com/office/drawing/2014/main" id="{9E182214-D1F5-47E5-BA06-D5070557304F}"/>
            </a:ext>
          </a:extLst>
        </xdr:cNvPr>
        <xdr:cNvSpPr txBox="1"/>
      </xdr:nvSpPr>
      <xdr:spPr>
        <a:xfrm>
          <a:off x="10515600" y="1455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11761</xdr:rowOff>
    </xdr:from>
    <xdr:to>
      <xdr:col>50</xdr:col>
      <xdr:colOff>165100</xdr:colOff>
      <xdr:row>85</xdr:row>
      <xdr:rowOff>113361</xdr:rowOff>
    </xdr:to>
    <xdr:sp macro="" textlink="">
      <xdr:nvSpPr>
        <xdr:cNvPr id="363" name="楕円 362">
          <a:extLst>
            <a:ext uri="{FF2B5EF4-FFF2-40B4-BE49-F238E27FC236}">
              <a16:creationId xmlns:a16="http://schemas.microsoft.com/office/drawing/2014/main" id="{1D745A5A-DE90-4797-A8BD-61C3030682F5}"/>
            </a:ext>
          </a:extLst>
        </xdr:cNvPr>
        <xdr:cNvSpPr/>
      </xdr:nvSpPr>
      <xdr:spPr>
        <a:xfrm>
          <a:off x="9588500" y="145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55931</xdr:rowOff>
    </xdr:from>
    <xdr:to>
      <xdr:col>55</xdr:col>
      <xdr:colOff>0</xdr:colOff>
      <xdr:row>85</xdr:row>
      <xdr:rowOff>62561</xdr:rowOff>
    </xdr:to>
    <xdr:cxnSp macro="">
      <xdr:nvCxnSpPr>
        <xdr:cNvPr id="364" name="直線コネクタ 363">
          <a:extLst>
            <a:ext uri="{FF2B5EF4-FFF2-40B4-BE49-F238E27FC236}">
              <a16:creationId xmlns:a16="http://schemas.microsoft.com/office/drawing/2014/main" id="{DCDE624A-C9C6-4A21-89B7-91F44EBE93F3}"/>
            </a:ext>
          </a:extLst>
        </xdr:cNvPr>
        <xdr:cNvCxnSpPr/>
      </xdr:nvCxnSpPr>
      <xdr:spPr>
        <a:xfrm flipV="1">
          <a:off x="9639300" y="14629181"/>
          <a:ext cx="838200" cy="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15342</xdr:rowOff>
    </xdr:from>
    <xdr:to>
      <xdr:col>46</xdr:col>
      <xdr:colOff>38100</xdr:colOff>
      <xdr:row>85</xdr:row>
      <xdr:rowOff>116942</xdr:rowOff>
    </xdr:to>
    <xdr:sp macro="" textlink="">
      <xdr:nvSpPr>
        <xdr:cNvPr id="365" name="楕円 364">
          <a:extLst>
            <a:ext uri="{FF2B5EF4-FFF2-40B4-BE49-F238E27FC236}">
              <a16:creationId xmlns:a16="http://schemas.microsoft.com/office/drawing/2014/main" id="{3692C15A-3798-41D2-92EA-C81C63923A11}"/>
            </a:ext>
          </a:extLst>
        </xdr:cNvPr>
        <xdr:cNvSpPr/>
      </xdr:nvSpPr>
      <xdr:spPr>
        <a:xfrm>
          <a:off x="8699500" y="1458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62561</xdr:rowOff>
    </xdr:from>
    <xdr:to>
      <xdr:col>50</xdr:col>
      <xdr:colOff>114300</xdr:colOff>
      <xdr:row>85</xdr:row>
      <xdr:rowOff>66142</xdr:rowOff>
    </xdr:to>
    <xdr:cxnSp macro="">
      <xdr:nvCxnSpPr>
        <xdr:cNvPr id="366" name="直線コネクタ 365">
          <a:extLst>
            <a:ext uri="{FF2B5EF4-FFF2-40B4-BE49-F238E27FC236}">
              <a16:creationId xmlns:a16="http://schemas.microsoft.com/office/drawing/2014/main" id="{DEF4D40A-3138-4917-A4E2-295F956EFF96}"/>
            </a:ext>
          </a:extLst>
        </xdr:cNvPr>
        <xdr:cNvCxnSpPr/>
      </xdr:nvCxnSpPr>
      <xdr:spPr>
        <a:xfrm flipV="1">
          <a:off x="8750300" y="14635811"/>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17247</xdr:rowOff>
    </xdr:from>
    <xdr:to>
      <xdr:col>41</xdr:col>
      <xdr:colOff>101600</xdr:colOff>
      <xdr:row>85</xdr:row>
      <xdr:rowOff>118847</xdr:rowOff>
    </xdr:to>
    <xdr:sp macro="" textlink="">
      <xdr:nvSpPr>
        <xdr:cNvPr id="367" name="楕円 366">
          <a:extLst>
            <a:ext uri="{FF2B5EF4-FFF2-40B4-BE49-F238E27FC236}">
              <a16:creationId xmlns:a16="http://schemas.microsoft.com/office/drawing/2014/main" id="{B37182AD-6D8C-4839-A503-B6758E31A431}"/>
            </a:ext>
          </a:extLst>
        </xdr:cNvPr>
        <xdr:cNvSpPr/>
      </xdr:nvSpPr>
      <xdr:spPr>
        <a:xfrm>
          <a:off x="7810500" y="145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66142</xdr:rowOff>
    </xdr:from>
    <xdr:to>
      <xdr:col>45</xdr:col>
      <xdr:colOff>177800</xdr:colOff>
      <xdr:row>85</xdr:row>
      <xdr:rowOff>68047</xdr:rowOff>
    </xdr:to>
    <xdr:cxnSp macro="">
      <xdr:nvCxnSpPr>
        <xdr:cNvPr id="368" name="直線コネクタ 367">
          <a:extLst>
            <a:ext uri="{FF2B5EF4-FFF2-40B4-BE49-F238E27FC236}">
              <a16:creationId xmlns:a16="http://schemas.microsoft.com/office/drawing/2014/main" id="{A750AA05-BB4B-4358-AEB6-74DC695A4B10}"/>
            </a:ext>
          </a:extLst>
        </xdr:cNvPr>
        <xdr:cNvCxnSpPr/>
      </xdr:nvCxnSpPr>
      <xdr:spPr>
        <a:xfrm flipV="1">
          <a:off x="7861300" y="14639392"/>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27076</xdr:rowOff>
    </xdr:from>
    <xdr:to>
      <xdr:col>36</xdr:col>
      <xdr:colOff>165100</xdr:colOff>
      <xdr:row>85</xdr:row>
      <xdr:rowOff>128676</xdr:rowOff>
    </xdr:to>
    <xdr:sp macro="" textlink="">
      <xdr:nvSpPr>
        <xdr:cNvPr id="369" name="楕円 368">
          <a:extLst>
            <a:ext uri="{FF2B5EF4-FFF2-40B4-BE49-F238E27FC236}">
              <a16:creationId xmlns:a16="http://schemas.microsoft.com/office/drawing/2014/main" id="{E4F56E86-2CA1-4A7B-B4A2-080D88993808}"/>
            </a:ext>
          </a:extLst>
        </xdr:cNvPr>
        <xdr:cNvSpPr/>
      </xdr:nvSpPr>
      <xdr:spPr>
        <a:xfrm>
          <a:off x="69215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68047</xdr:rowOff>
    </xdr:from>
    <xdr:to>
      <xdr:col>41</xdr:col>
      <xdr:colOff>50800</xdr:colOff>
      <xdr:row>85</xdr:row>
      <xdr:rowOff>77876</xdr:rowOff>
    </xdr:to>
    <xdr:cxnSp macro="">
      <xdr:nvCxnSpPr>
        <xdr:cNvPr id="370" name="直線コネクタ 369">
          <a:extLst>
            <a:ext uri="{FF2B5EF4-FFF2-40B4-BE49-F238E27FC236}">
              <a16:creationId xmlns:a16="http://schemas.microsoft.com/office/drawing/2014/main" id="{4B3E2914-D292-42EF-9172-2470942A92D9}"/>
            </a:ext>
          </a:extLst>
        </xdr:cNvPr>
        <xdr:cNvCxnSpPr/>
      </xdr:nvCxnSpPr>
      <xdr:spPr>
        <a:xfrm flipV="1">
          <a:off x="6972300" y="14641297"/>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125162</xdr:rowOff>
    </xdr:from>
    <xdr:ext cx="469744" cy="259045"/>
    <xdr:sp macro="" textlink="">
      <xdr:nvSpPr>
        <xdr:cNvPr id="371" name="n_1aveValue【公営住宅】&#10;一人当たり面積">
          <a:extLst>
            <a:ext uri="{FF2B5EF4-FFF2-40B4-BE49-F238E27FC236}">
              <a16:creationId xmlns:a16="http://schemas.microsoft.com/office/drawing/2014/main" id="{47815A04-6653-47A5-815C-9B3B3EAD582F}"/>
            </a:ext>
          </a:extLst>
        </xdr:cNvPr>
        <xdr:cNvSpPr txBox="1"/>
      </xdr:nvSpPr>
      <xdr:spPr>
        <a:xfrm>
          <a:off x="9391727" y="14355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45432</xdr:rowOff>
    </xdr:from>
    <xdr:ext cx="469744" cy="259045"/>
    <xdr:sp macro="" textlink="">
      <xdr:nvSpPr>
        <xdr:cNvPr id="372" name="n_2aveValue【公営住宅】&#10;一人当たり面積">
          <a:extLst>
            <a:ext uri="{FF2B5EF4-FFF2-40B4-BE49-F238E27FC236}">
              <a16:creationId xmlns:a16="http://schemas.microsoft.com/office/drawing/2014/main" id="{19EB465F-4258-4BDF-91B1-D3C2CC9B5E61}"/>
            </a:ext>
          </a:extLst>
        </xdr:cNvPr>
        <xdr:cNvSpPr txBox="1"/>
      </xdr:nvSpPr>
      <xdr:spPr>
        <a:xfrm>
          <a:off x="8515427" y="147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53815</xdr:rowOff>
    </xdr:from>
    <xdr:ext cx="469744" cy="259045"/>
    <xdr:sp macro="" textlink="">
      <xdr:nvSpPr>
        <xdr:cNvPr id="373" name="n_3aveValue【公営住宅】&#10;一人当たり面積">
          <a:extLst>
            <a:ext uri="{FF2B5EF4-FFF2-40B4-BE49-F238E27FC236}">
              <a16:creationId xmlns:a16="http://schemas.microsoft.com/office/drawing/2014/main" id="{E010CABC-33EA-42DD-A4DB-DD1A47C349E2}"/>
            </a:ext>
          </a:extLst>
        </xdr:cNvPr>
        <xdr:cNvSpPr txBox="1"/>
      </xdr:nvSpPr>
      <xdr:spPr>
        <a:xfrm>
          <a:off x="7626427" y="14798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54881</xdr:rowOff>
    </xdr:from>
    <xdr:ext cx="469744" cy="259045"/>
    <xdr:sp macro="" textlink="">
      <xdr:nvSpPr>
        <xdr:cNvPr id="374" name="n_4aveValue【公営住宅】&#10;一人当たり面積">
          <a:extLst>
            <a:ext uri="{FF2B5EF4-FFF2-40B4-BE49-F238E27FC236}">
              <a16:creationId xmlns:a16="http://schemas.microsoft.com/office/drawing/2014/main" id="{CDD45723-036C-405C-B1A7-CCA1CCD7DF6D}"/>
            </a:ext>
          </a:extLst>
        </xdr:cNvPr>
        <xdr:cNvSpPr txBox="1"/>
      </xdr:nvSpPr>
      <xdr:spPr>
        <a:xfrm>
          <a:off x="6737427" y="1479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104488</xdr:rowOff>
    </xdr:from>
    <xdr:ext cx="469744" cy="259045"/>
    <xdr:sp macro="" textlink="">
      <xdr:nvSpPr>
        <xdr:cNvPr id="375" name="n_1mainValue【公営住宅】&#10;一人当たり面積">
          <a:extLst>
            <a:ext uri="{FF2B5EF4-FFF2-40B4-BE49-F238E27FC236}">
              <a16:creationId xmlns:a16="http://schemas.microsoft.com/office/drawing/2014/main" id="{093111F3-0C74-495D-BB85-E60BE1036852}"/>
            </a:ext>
          </a:extLst>
        </xdr:cNvPr>
        <xdr:cNvSpPr txBox="1"/>
      </xdr:nvSpPr>
      <xdr:spPr>
        <a:xfrm>
          <a:off x="9391727" y="146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133469</xdr:rowOff>
    </xdr:from>
    <xdr:ext cx="469744" cy="259045"/>
    <xdr:sp macro="" textlink="">
      <xdr:nvSpPr>
        <xdr:cNvPr id="376" name="n_2mainValue【公営住宅】&#10;一人当たり面積">
          <a:extLst>
            <a:ext uri="{FF2B5EF4-FFF2-40B4-BE49-F238E27FC236}">
              <a16:creationId xmlns:a16="http://schemas.microsoft.com/office/drawing/2014/main" id="{BA880333-A8A5-4B91-858D-F7BBC7BBC694}"/>
            </a:ext>
          </a:extLst>
        </xdr:cNvPr>
        <xdr:cNvSpPr txBox="1"/>
      </xdr:nvSpPr>
      <xdr:spPr>
        <a:xfrm>
          <a:off x="8515427" y="143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135374</xdr:rowOff>
    </xdr:from>
    <xdr:ext cx="469744" cy="259045"/>
    <xdr:sp macro="" textlink="">
      <xdr:nvSpPr>
        <xdr:cNvPr id="377" name="n_3mainValue【公営住宅】&#10;一人当たり面積">
          <a:extLst>
            <a:ext uri="{FF2B5EF4-FFF2-40B4-BE49-F238E27FC236}">
              <a16:creationId xmlns:a16="http://schemas.microsoft.com/office/drawing/2014/main" id="{19800EBF-EF2C-4DFD-8876-4D63EC0DAD41}"/>
            </a:ext>
          </a:extLst>
        </xdr:cNvPr>
        <xdr:cNvSpPr txBox="1"/>
      </xdr:nvSpPr>
      <xdr:spPr>
        <a:xfrm>
          <a:off x="7626427" y="1436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145203</xdr:rowOff>
    </xdr:from>
    <xdr:ext cx="469744" cy="259045"/>
    <xdr:sp macro="" textlink="">
      <xdr:nvSpPr>
        <xdr:cNvPr id="378" name="n_4mainValue【公営住宅】&#10;一人当たり面積">
          <a:extLst>
            <a:ext uri="{FF2B5EF4-FFF2-40B4-BE49-F238E27FC236}">
              <a16:creationId xmlns:a16="http://schemas.microsoft.com/office/drawing/2014/main" id="{BE0C48AA-B1D3-44D1-A9D9-7111D3326EDB}"/>
            </a:ext>
          </a:extLst>
        </xdr:cNvPr>
        <xdr:cNvSpPr txBox="1"/>
      </xdr:nvSpPr>
      <xdr:spPr>
        <a:xfrm>
          <a:off x="6737427" y="1437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18F2F90F-87C7-4670-8B41-BEA0B28C213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35156134-82D5-4AF2-AA4B-01316CADD1C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BD078C0-BC8A-45A1-93B1-6EA25398F4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2EEB611-8DB0-4940-9A56-5B43F4E4EB6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E42933EA-EAB1-4068-BB8F-EF1D2DB2A949}"/>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676F5FB-E465-4D8E-B885-F49775B90D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9854F50-ED57-4A3C-9116-8B397B3DB9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832BC267-7E96-4362-9D35-85CFB3ECE50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26729193-04A9-47FE-BABE-7773D92D5BF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5AB63616-5FBD-4C6C-B757-A0C073A78AE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587D6814-8885-457A-B240-7726463A8E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9FB99ECD-3585-499E-8043-B459AB07FD9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4DB91E15-2B3D-45F7-9EF0-9C476B026A9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135ACD76-E11C-4117-85E3-E07D8FA7AA7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C6F6492-7FD2-498C-BF01-646C24CF447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897AE3AD-B277-4438-88C6-75DFACAB1DF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DB0CCF8D-9087-4937-A240-3749B8E044D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9CFCF627-B3B9-48CE-B1FB-F7F2CEF2F01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4DD0E0F-D154-4107-A33F-13A600E0CEB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7F027323-E40F-4E21-BE46-B984470040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DFFB2226-5412-4204-AE01-AD149F2C3FE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B41AB08-A21A-4797-B213-46C84FC776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DC81EAA-18F5-419C-B467-FE0BD3A925C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B7F18959-F7C3-4EB0-AC8D-076AA7908AD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140ADE80-8A7E-4124-ADF0-B5B408BCE1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011EBD1-CCB1-4690-984F-C4525A5DB04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67C95429-FF72-476F-A10D-1D3BE77847D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45D29961-58CD-45F4-9716-F408483562EB}"/>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0A94ED6E-FF78-480A-9FC1-C235CEE11EA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DF670A13-7443-4E1F-9B7F-BA5C4C90AF0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74E8B49-DE8E-4216-8B55-55FBAD6CE6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A89C7498-2203-4F55-85C8-072674A4CE0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2F2C3E90-07B0-4E9F-BFC3-D5460159788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C9380F37-F127-41E4-9280-C15689D5227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752DDA99-B4E1-4A58-9B14-7456215AF37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E17FFF47-F842-446A-998B-04F36DDA643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5D717696-E971-49BC-B8AB-58039A13615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C17633A7-FEDC-405A-B7E7-8F9E26E6628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56BB6E97-A8AA-444C-9911-F6230DE200D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EBAE8E26-F123-41B8-9774-D59FB2DCDCB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a:extLst>
            <a:ext uri="{FF2B5EF4-FFF2-40B4-BE49-F238E27FC236}">
              <a16:creationId xmlns:a16="http://schemas.microsoft.com/office/drawing/2014/main" id="{9918C330-025D-46BD-8AAF-E7A2AE29573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45176</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34FCB7F7-F034-4E90-92A8-EE1DF4FC47B7}"/>
            </a:ext>
          </a:extLst>
        </xdr:cNvPr>
        <xdr:cNvCxnSpPr/>
      </xdr:nvCxnSpPr>
      <xdr:spPr>
        <a:xfrm flipV="1">
          <a:off x="16318864" y="587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a:extLst>
            <a:ext uri="{FF2B5EF4-FFF2-40B4-BE49-F238E27FC236}">
              <a16:creationId xmlns:a16="http://schemas.microsoft.com/office/drawing/2014/main" id="{472DA64C-8EEC-4D16-A962-CE06970F1D7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45694CEF-5CC8-4F55-8274-A7CBEBD57379}"/>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163303</xdr:rowOff>
    </xdr:from>
    <xdr:ext cx="405111" cy="259045"/>
    <xdr:sp macro="" textlink="">
      <xdr:nvSpPr>
        <xdr:cNvPr id="423" name="【認定こども園・幼稚園・保育所】&#10;有形固定資産減価償却率最大値テキスト">
          <a:extLst>
            <a:ext uri="{FF2B5EF4-FFF2-40B4-BE49-F238E27FC236}">
              <a16:creationId xmlns:a16="http://schemas.microsoft.com/office/drawing/2014/main" id="{94F36CFD-14DE-42AA-AC82-F3E5031EE8AF}"/>
            </a:ext>
          </a:extLst>
        </xdr:cNvPr>
        <xdr:cNvSpPr txBox="1"/>
      </xdr:nvSpPr>
      <xdr:spPr>
        <a:xfrm>
          <a:off x="16357600" y="564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45176</xdr:rowOff>
    </xdr:from>
    <xdr:to>
      <xdr:col>86</xdr:col>
      <xdr:colOff>25400</xdr:colOff>
      <xdr:row>34</xdr:row>
      <xdr:rowOff>45176</xdr:rowOff>
    </xdr:to>
    <xdr:cxnSp macro="">
      <xdr:nvCxnSpPr>
        <xdr:cNvPr id="424" name="直線コネクタ 423">
          <a:extLst>
            <a:ext uri="{FF2B5EF4-FFF2-40B4-BE49-F238E27FC236}">
              <a16:creationId xmlns:a16="http://schemas.microsoft.com/office/drawing/2014/main" id="{5DCE12FA-73C1-49D9-AC9D-8A65E54A7C8B}"/>
            </a:ext>
          </a:extLst>
        </xdr:cNvPr>
        <xdr:cNvCxnSpPr/>
      </xdr:nvCxnSpPr>
      <xdr:spPr>
        <a:xfrm>
          <a:off x="16230600" y="587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102161</xdr:rowOff>
    </xdr:from>
    <xdr:ext cx="405111" cy="259045"/>
    <xdr:sp macro="" textlink="">
      <xdr:nvSpPr>
        <xdr:cNvPr id="425" name="【認定こども園・幼稚園・保育所】&#10;有形固定資産減価償却率平均値テキスト">
          <a:extLst>
            <a:ext uri="{FF2B5EF4-FFF2-40B4-BE49-F238E27FC236}">
              <a16:creationId xmlns:a16="http://schemas.microsoft.com/office/drawing/2014/main" id="{C78ADFB0-E022-43F0-98EE-452A7F88094B}"/>
            </a:ext>
          </a:extLst>
        </xdr:cNvPr>
        <xdr:cNvSpPr txBox="1"/>
      </xdr:nvSpPr>
      <xdr:spPr>
        <a:xfrm>
          <a:off x="16357600" y="6274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79284</xdr:rowOff>
    </xdr:from>
    <xdr:to>
      <xdr:col>85</xdr:col>
      <xdr:colOff>177800</xdr:colOff>
      <xdr:row>38</xdr:row>
      <xdr:rowOff>9434</xdr:rowOff>
    </xdr:to>
    <xdr:sp macro="" textlink="">
      <xdr:nvSpPr>
        <xdr:cNvPr id="426" name="フローチャート: 判断 425">
          <a:extLst>
            <a:ext uri="{FF2B5EF4-FFF2-40B4-BE49-F238E27FC236}">
              <a16:creationId xmlns:a16="http://schemas.microsoft.com/office/drawing/2014/main" id="{40DE29D7-FF88-4396-9A69-9B2F0BFC3526}"/>
            </a:ext>
          </a:extLst>
        </xdr:cNvPr>
        <xdr:cNvSpPr/>
      </xdr:nvSpPr>
      <xdr:spPr>
        <a:xfrm>
          <a:off x="162687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64589</xdr:rowOff>
    </xdr:from>
    <xdr:to>
      <xdr:col>81</xdr:col>
      <xdr:colOff>101600</xdr:colOff>
      <xdr:row>37</xdr:row>
      <xdr:rowOff>166188</xdr:rowOff>
    </xdr:to>
    <xdr:sp macro="" textlink="">
      <xdr:nvSpPr>
        <xdr:cNvPr id="427" name="フローチャート: 判断 426">
          <a:extLst>
            <a:ext uri="{FF2B5EF4-FFF2-40B4-BE49-F238E27FC236}">
              <a16:creationId xmlns:a16="http://schemas.microsoft.com/office/drawing/2014/main" id="{4FD4F2FB-2A05-4F71-9A6A-89DD2D3CEE87}"/>
            </a:ext>
          </a:extLst>
        </xdr:cNvPr>
        <xdr:cNvSpPr/>
      </xdr:nvSpPr>
      <xdr:spPr>
        <a:xfrm>
          <a:off x="15430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428" name="フローチャート: 判断 427">
          <a:extLst>
            <a:ext uri="{FF2B5EF4-FFF2-40B4-BE49-F238E27FC236}">
              <a16:creationId xmlns:a16="http://schemas.microsoft.com/office/drawing/2014/main" id="{DF430391-9247-481F-AEC4-E5386C4D9134}"/>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429" name="フローチャート: 判断 428">
          <a:extLst>
            <a:ext uri="{FF2B5EF4-FFF2-40B4-BE49-F238E27FC236}">
              <a16:creationId xmlns:a16="http://schemas.microsoft.com/office/drawing/2014/main" id="{9098E8AB-D25E-417E-9FA4-C73EE2F5217A}"/>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430" name="フローチャート: 判断 429">
          <a:extLst>
            <a:ext uri="{FF2B5EF4-FFF2-40B4-BE49-F238E27FC236}">
              <a16:creationId xmlns:a16="http://schemas.microsoft.com/office/drawing/2014/main" id="{8D25E96C-4731-497A-837B-F5C67FEE67DC}"/>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5D1F00C3-88C1-46C7-8C2A-231BB833320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2E1C4D3-2BB6-4D54-A273-7FA5003D5B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D581525-5A86-422E-A453-5B66FE4610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B5A7FD1-CFEF-446C-9800-100158B1BC5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8CA8344-A26F-4F64-B1A6-32446312A0F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4173</xdr:rowOff>
    </xdr:from>
    <xdr:to>
      <xdr:col>85</xdr:col>
      <xdr:colOff>177800</xdr:colOff>
      <xdr:row>39</xdr:row>
      <xdr:rowOff>105773</xdr:rowOff>
    </xdr:to>
    <xdr:sp macro="" textlink="">
      <xdr:nvSpPr>
        <xdr:cNvPr id="436" name="楕円 435">
          <a:extLst>
            <a:ext uri="{FF2B5EF4-FFF2-40B4-BE49-F238E27FC236}">
              <a16:creationId xmlns:a16="http://schemas.microsoft.com/office/drawing/2014/main" id="{6C6131B0-5048-4B20-93AD-2B02A4A0AA32}"/>
            </a:ext>
          </a:extLst>
        </xdr:cNvPr>
        <xdr:cNvSpPr/>
      </xdr:nvSpPr>
      <xdr:spPr>
        <a:xfrm>
          <a:off x="162687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154050</xdr:rowOff>
    </xdr:from>
    <xdr:ext cx="405111" cy="259045"/>
    <xdr:sp macro="" textlink="">
      <xdr:nvSpPr>
        <xdr:cNvPr id="437" name="【認定こども園・幼稚園・保育所】&#10;有形固定資産減価償却率該当値テキスト">
          <a:extLst>
            <a:ext uri="{FF2B5EF4-FFF2-40B4-BE49-F238E27FC236}">
              <a16:creationId xmlns:a16="http://schemas.microsoft.com/office/drawing/2014/main" id="{CDF97CC0-D5A8-4F84-B5DC-6F99FE6CD191}"/>
            </a:ext>
          </a:extLst>
        </xdr:cNvPr>
        <xdr:cNvSpPr txBox="1"/>
      </xdr:nvSpPr>
      <xdr:spPr>
        <a:xfrm>
          <a:off x="16357600"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xdr:rowOff>
    </xdr:from>
    <xdr:to>
      <xdr:col>81</xdr:col>
      <xdr:colOff>101600</xdr:colOff>
      <xdr:row>39</xdr:row>
      <xdr:rowOff>115570</xdr:rowOff>
    </xdr:to>
    <xdr:sp macro="" textlink="">
      <xdr:nvSpPr>
        <xdr:cNvPr id="438" name="楕円 437">
          <a:extLst>
            <a:ext uri="{FF2B5EF4-FFF2-40B4-BE49-F238E27FC236}">
              <a16:creationId xmlns:a16="http://schemas.microsoft.com/office/drawing/2014/main" id="{2360B2D4-95A8-4DA3-991A-5AF80E191259}"/>
            </a:ext>
          </a:extLst>
        </xdr:cNvPr>
        <xdr:cNvSpPr/>
      </xdr:nvSpPr>
      <xdr:spPr>
        <a:xfrm>
          <a:off x="15430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54973</xdr:rowOff>
    </xdr:from>
    <xdr:to>
      <xdr:col>85</xdr:col>
      <xdr:colOff>127000</xdr:colOff>
      <xdr:row>39</xdr:row>
      <xdr:rowOff>64770</xdr:rowOff>
    </xdr:to>
    <xdr:cxnSp macro="">
      <xdr:nvCxnSpPr>
        <xdr:cNvPr id="439" name="直線コネクタ 438">
          <a:extLst>
            <a:ext uri="{FF2B5EF4-FFF2-40B4-BE49-F238E27FC236}">
              <a16:creationId xmlns:a16="http://schemas.microsoft.com/office/drawing/2014/main" id="{4390E092-6191-435E-868F-349DE4C314C0}"/>
            </a:ext>
          </a:extLst>
        </xdr:cNvPr>
        <xdr:cNvCxnSpPr/>
      </xdr:nvCxnSpPr>
      <xdr:spPr>
        <a:xfrm flipV="1">
          <a:off x="15481300" y="6741523"/>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144599</xdr:rowOff>
    </xdr:from>
    <xdr:to>
      <xdr:col>76</xdr:col>
      <xdr:colOff>165100</xdr:colOff>
      <xdr:row>39</xdr:row>
      <xdr:rowOff>74749</xdr:rowOff>
    </xdr:to>
    <xdr:sp macro="" textlink="">
      <xdr:nvSpPr>
        <xdr:cNvPr id="440" name="楕円 439">
          <a:extLst>
            <a:ext uri="{FF2B5EF4-FFF2-40B4-BE49-F238E27FC236}">
              <a16:creationId xmlns:a16="http://schemas.microsoft.com/office/drawing/2014/main" id="{20740412-83AB-4B9C-8DE7-BA98C0774171}"/>
            </a:ext>
          </a:extLst>
        </xdr:cNvPr>
        <xdr:cNvSpPr/>
      </xdr:nvSpPr>
      <xdr:spPr>
        <a:xfrm>
          <a:off x="14541500" y="66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23949</xdr:rowOff>
    </xdr:from>
    <xdr:to>
      <xdr:col>81</xdr:col>
      <xdr:colOff>50800</xdr:colOff>
      <xdr:row>39</xdr:row>
      <xdr:rowOff>64770</xdr:rowOff>
    </xdr:to>
    <xdr:cxnSp macro="">
      <xdr:nvCxnSpPr>
        <xdr:cNvPr id="441" name="直線コネクタ 440">
          <a:extLst>
            <a:ext uri="{FF2B5EF4-FFF2-40B4-BE49-F238E27FC236}">
              <a16:creationId xmlns:a16="http://schemas.microsoft.com/office/drawing/2014/main" id="{611C1F9C-2466-4C7F-89EF-6A1FE023858E}"/>
            </a:ext>
          </a:extLst>
        </xdr:cNvPr>
        <xdr:cNvCxnSpPr/>
      </xdr:nvCxnSpPr>
      <xdr:spPr>
        <a:xfrm>
          <a:off x="14592300" y="67104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105410</xdr:rowOff>
    </xdr:from>
    <xdr:to>
      <xdr:col>72</xdr:col>
      <xdr:colOff>38100</xdr:colOff>
      <xdr:row>39</xdr:row>
      <xdr:rowOff>35560</xdr:rowOff>
    </xdr:to>
    <xdr:sp macro="" textlink="">
      <xdr:nvSpPr>
        <xdr:cNvPr id="442" name="楕円 441">
          <a:extLst>
            <a:ext uri="{FF2B5EF4-FFF2-40B4-BE49-F238E27FC236}">
              <a16:creationId xmlns:a16="http://schemas.microsoft.com/office/drawing/2014/main" id="{A5AF9A1E-1AB0-4FAD-AC14-640190FA13CD}"/>
            </a:ext>
          </a:extLst>
        </xdr:cNvPr>
        <xdr:cNvSpPr/>
      </xdr:nvSpPr>
      <xdr:spPr>
        <a:xfrm>
          <a:off x="1365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23949</xdr:rowOff>
    </xdr:to>
    <xdr:cxnSp macro="">
      <xdr:nvCxnSpPr>
        <xdr:cNvPr id="443" name="直線コネクタ 442">
          <a:extLst>
            <a:ext uri="{FF2B5EF4-FFF2-40B4-BE49-F238E27FC236}">
              <a16:creationId xmlns:a16="http://schemas.microsoft.com/office/drawing/2014/main" id="{A035E0D6-5CF6-4090-AA24-BAEC4845832C}"/>
            </a:ext>
          </a:extLst>
        </xdr:cNvPr>
        <xdr:cNvCxnSpPr/>
      </xdr:nvCxnSpPr>
      <xdr:spPr>
        <a:xfrm>
          <a:off x="13703300" y="667131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56424</xdr:rowOff>
    </xdr:from>
    <xdr:to>
      <xdr:col>67</xdr:col>
      <xdr:colOff>101600</xdr:colOff>
      <xdr:row>38</xdr:row>
      <xdr:rowOff>158024</xdr:rowOff>
    </xdr:to>
    <xdr:sp macro="" textlink="">
      <xdr:nvSpPr>
        <xdr:cNvPr id="444" name="楕円 443">
          <a:extLst>
            <a:ext uri="{FF2B5EF4-FFF2-40B4-BE49-F238E27FC236}">
              <a16:creationId xmlns:a16="http://schemas.microsoft.com/office/drawing/2014/main" id="{8E7006A1-B239-40AE-A957-F567619AAB80}"/>
            </a:ext>
          </a:extLst>
        </xdr:cNvPr>
        <xdr:cNvSpPr/>
      </xdr:nvSpPr>
      <xdr:spPr>
        <a:xfrm>
          <a:off x="12763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107224</xdr:rowOff>
    </xdr:from>
    <xdr:to>
      <xdr:col>71</xdr:col>
      <xdr:colOff>177800</xdr:colOff>
      <xdr:row>38</xdr:row>
      <xdr:rowOff>156210</xdr:rowOff>
    </xdr:to>
    <xdr:cxnSp macro="">
      <xdr:nvCxnSpPr>
        <xdr:cNvPr id="445" name="直線コネクタ 444">
          <a:extLst>
            <a:ext uri="{FF2B5EF4-FFF2-40B4-BE49-F238E27FC236}">
              <a16:creationId xmlns:a16="http://schemas.microsoft.com/office/drawing/2014/main" id="{74ABE217-258B-4E4A-81DE-126A3D51B60F}"/>
            </a:ext>
          </a:extLst>
        </xdr:cNvPr>
        <xdr:cNvCxnSpPr/>
      </xdr:nvCxnSpPr>
      <xdr:spPr>
        <a:xfrm>
          <a:off x="12814300" y="662232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11266</xdr:rowOff>
    </xdr:from>
    <xdr:ext cx="405111" cy="259045"/>
    <xdr:sp macro="" textlink="">
      <xdr:nvSpPr>
        <xdr:cNvPr id="446" name="n_1aveValue【認定こども園・幼稚園・保育所】&#10;有形固定資産減価償却率">
          <a:extLst>
            <a:ext uri="{FF2B5EF4-FFF2-40B4-BE49-F238E27FC236}">
              <a16:creationId xmlns:a16="http://schemas.microsoft.com/office/drawing/2014/main" id="{D5E84EFB-F6D5-428C-A208-B4A97AABCB79}"/>
            </a:ext>
          </a:extLst>
        </xdr:cNvPr>
        <xdr:cNvSpPr txBox="1"/>
      </xdr:nvSpPr>
      <xdr:spPr>
        <a:xfrm>
          <a:off x="15266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447" name="n_2aveValue【認定こども園・幼稚園・保育所】&#10;有形固定資産減価償却率">
          <a:extLst>
            <a:ext uri="{FF2B5EF4-FFF2-40B4-BE49-F238E27FC236}">
              <a16:creationId xmlns:a16="http://schemas.microsoft.com/office/drawing/2014/main" id="{B39FDC3E-44CE-4AC6-9696-535787E82958}"/>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448" name="n_3aveValue【認定こども園・幼稚園・保育所】&#10;有形固定資産減価償却率">
          <a:extLst>
            <a:ext uri="{FF2B5EF4-FFF2-40B4-BE49-F238E27FC236}">
              <a16:creationId xmlns:a16="http://schemas.microsoft.com/office/drawing/2014/main" id="{A8EAF83D-80B4-4B1E-911F-18E94800AF50}"/>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449" name="n_4aveValue【認定こども園・幼稚園・保育所】&#10;有形固定資産減価償却率">
          <a:extLst>
            <a:ext uri="{FF2B5EF4-FFF2-40B4-BE49-F238E27FC236}">
              <a16:creationId xmlns:a16="http://schemas.microsoft.com/office/drawing/2014/main" id="{EF20BE0E-8455-4DE0-962E-5803205CC435}"/>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106697</xdr:rowOff>
    </xdr:from>
    <xdr:ext cx="405111" cy="259045"/>
    <xdr:sp macro="" textlink="">
      <xdr:nvSpPr>
        <xdr:cNvPr id="450" name="n_1mainValue【認定こども園・幼稚園・保育所】&#10;有形固定資産減価償却率">
          <a:extLst>
            <a:ext uri="{FF2B5EF4-FFF2-40B4-BE49-F238E27FC236}">
              <a16:creationId xmlns:a16="http://schemas.microsoft.com/office/drawing/2014/main" id="{80D350E0-D854-4D80-9E31-663DCC14AC29}"/>
            </a:ext>
          </a:extLst>
        </xdr:cNvPr>
        <xdr:cNvSpPr txBox="1"/>
      </xdr:nvSpPr>
      <xdr:spPr>
        <a:xfrm>
          <a:off x="152660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65876</xdr:rowOff>
    </xdr:from>
    <xdr:ext cx="405111" cy="259045"/>
    <xdr:sp macro="" textlink="">
      <xdr:nvSpPr>
        <xdr:cNvPr id="451" name="n_2mainValue【認定こども園・幼稚園・保育所】&#10;有形固定資産減価償却率">
          <a:extLst>
            <a:ext uri="{FF2B5EF4-FFF2-40B4-BE49-F238E27FC236}">
              <a16:creationId xmlns:a16="http://schemas.microsoft.com/office/drawing/2014/main" id="{3AAB0A06-2631-452C-A712-4D5B2152CD87}"/>
            </a:ext>
          </a:extLst>
        </xdr:cNvPr>
        <xdr:cNvSpPr txBox="1"/>
      </xdr:nvSpPr>
      <xdr:spPr>
        <a:xfrm>
          <a:off x="143897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26687</xdr:rowOff>
    </xdr:from>
    <xdr:ext cx="405111" cy="259045"/>
    <xdr:sp macro="" textlink="">
      <xdr:nvSpPr>
        <xdr:cNvPr id="452" name="n_3mainValue【認定こども園・幼稚園・保育所】&#10;有形固定資産減価償却率">
          <a:extLst>
            <a:ext uri="{FF2B5EF4-FFF2-40B4-BE49-F238E27FC236}">
              <a16:creationId xmlns:a16="http://schemas.microsoft.com/office/drawing/2014/main" id="{24D9BB29-8C71-4911-949F-0585C2273A98}"/>
            </a:ext>
          </a:extLst>
        </xdr:cNvPr>
        <xdr:cNvSpPr txBox="1"/>
      </xdr:nvSpPr>
      <xdr:spPr>
        <a:xfrm>
          <a:off x="13500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149151</xdr:rowOff>
    </xdr:from>
    <xdr:ext cx="405111" cy="259045"/>
    <xdr:sp macro="" textlink="">
      <xdr:nvSpPr>
        <xdr:cNvPr id="453" name="n_4mainValue【認定こども園・幼稚園・保育所】&#10;有形固定資産減価償却率">
          <a:extLst>
            <a:ext uri="{FF2B5EF4-FFF2-40B4-BE49-F238E27FC236}">
              <a16:creationId xmlns:a16="http://schemas.microsoft.com/office/drawing/2014/main" id="{383C2094-1B9A-44CC-B26C-39623F92CC01}"/>
            </a:ext>
          </a:extLst>
        </xdr:cNvPr>
        <xdr:cNvSpPr txBox="1"/>
      </xdr:nvSpPr>
      <xdr:spPr>
        <a:xfrm>
          <a:off x="12611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15350D5F-859A-4FB2-AE9D-027258C1DEA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7E9B7631-A5F2-40F6-AC1E-65DCF63A166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F8DAAF1A-A9BB-4BB5-963A-5E33D46E85A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BD8C81C-9533-47D1-99BA-7A0E881A998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567D1888-50A3-47F8-8F61-2E261E5C19B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4F38C192-A14A-43D2-904F-3F83465FF8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1A19FF1C-A688-4FA2-864C-47933A1FA76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9D59A763-E3EE-4AE6-A713-85EF2E1BEC7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9F8C3447-9E8F-40C3-A521-3FBA1026763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FBDADF7F-D0B4-4944-AB37-52312F1DE6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414190CC-1FDA-4448-A071-B4831BB4D28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5" name="テキスト ボックス 464">
          <a:extLst>
            <a:ext uri="{FF2B5EF4-FFF2-40B4-BE49-F238E27FC236}">
              <a16:creationId xmlns:a16="http://schemas.microsoft.com/office/drawing/2014/main" id="{1BB50F7E-1BD5-4BAE-BFA2-3D41CC1787C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8D2AFA66-A63E-4BEB-AAC4-883B3055C1B8}"/>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7" name="テキスト ボックス 466">
          <a:extLst>
            <a:ext uri="{FF2B5EF4-FFF2-40B4-BE49-F238E27FC236}">
              <a16:creationId xmlns:a16="http://schemas.microsoft.com/office/drawing/2014/main" id="{73FAD562-1D1C-4AF6-B665-7C12326678B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33C06DA4-102E-40A2-AF1D-0ADE7E3D8B9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9" name="テキスト ボックス 468">
          <a:extLst>
            <a:ext uri="{FF2B5EF4-FFF2-40B4-BE49-F238E27FC236}">
              <a16:creationId xmlns:a16="http://schemas.microsoft.com/office/drawing/2014/main" id="{2225FB71-A034-4F9A-903C-E88B511CFFEE}"/>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808CF8CC-CBAF-4474-B26F-5003B0851C9A}"/>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1" name="テキスト ボックス 470">
          <a:extLst>
            <a:ext uri="{FF2B5EF4-FFF2-40B4-BE49-F238E27FC236}">
              <a16:creationId xmlns:a16="http://schemas.microsoft.com/office/drawing/2014/main" id="{8A1CAF9E-43A1-4763-8B61-5F9DAD5F1629}"/>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E58F95B9-6F72-41D1-AF4E-AAFE0CEAAB8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3" name="テキスト ボックス 472">
          <a:extLst>
            <a:ext uri="{FF2B5EF4-FFF2-40B4-BE49-F238E27FC236}">
              <a16:creationId xmlns:a16="http://schemas.microsoft.com/office/drawing/2014/main" id="{2D0D6382-ED42-46AF-8225-350AE83E9FC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BA72B6E-67DE-4692-B321-5E42801B1BC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734AF664-11DC-4B3A-8087-DB6291BFB185}"/>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9CB4BD27-959B-43DA-9B87-A3C12AA7E51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150876</xdr:rowOff>
    </xdr:from>
    <xdr:to>
      <xdr:col>116</xdr:col>
      <xdr:colOff>62864</xdr:colOff>
      <xdr:row>42</xdr:row>
      <xdr:rowOff>19812</xdr:rowOff>
    </xdr:to>
    <xdr:cxnSp macro="">
      <xdr:nvCxnSpPr>
        <xdr:cNvPr id="477" name="直線コネクタ 476">
          <a:extLst>
            <a:ext uri="{FF2B5EF4-FFF2-40B4-BE49-F238E27FC236}">
              <a16:creationId xmlns:a16="http://schemas.microsoft.com/office/drawing/2014/main" id="{39E33616-2527-458F-928D-EA7C6746EFDF}"/>
            </a:ext>
          </a:extLst>
        </xdr:cNvPr>
        <xdr:cNvCxnSpPr/>
      </xdr:nvCxnSpPr>
      <xdr:spPr>
        <a:xfrm flipV="1">
          <a:off x="22160864" y="5980176"/>
          <a:ext cx="0" cy="1240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23639</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21CC3ADD-958E-4046-8426-539E45DF083C}"/>
            </a:ext>
          </a:extLst>
        </xdr:cNvPr>
        <xdr:cNvSpPr txBox="1"/>
      </xdr:nvSpPr>
      <xdr:spPr>
        <a:xfrm>
          <a:off x="22199600" y="722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19812</xdr:rowOff>
    </xdr:from>
    <xdr:to>
      <xdr:col>116</xdr:col>
      <xdr:colOff>152400</xdr:colOff>
      <xdr:row>42</xdr:row>
      <xdr:rowOff>19812</xdr:rowOff>
    </xdr:to>
    <xdr:cxnSp macro="">
      <xdr:nvCxnSpPr>
        <xdr:cNvPr id="479" name="直線コネクタ 478">
          <a:extLst>
            <a:ext uri="{FF2B5EF4-FFF2-40B4-BE49-F238E27FC236}">
              <a16:creationId xmlns:a16="http://schemas.microsoft.com/office/drawing/2014/main" id="{C5E335B5-2273-4729-AD62-595F0DFF1066}"/>
            </a:ext>
          </a:extLst>
        </xdr:cNvPr>
        <xdr:cNvCxnSpPr/>
      </xdr:nvCxnSpPr>
      <xdr:spPr>
        <a:xfrm>
          <a:off x="22072600" y="7220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97553</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1CA3314E-ADEC-4831-AEC0-890C4B161F87}"/>
            </a:ext>
          </a:extLst>
        </xdr:cNvPr>
        <xdr:cNvSpPr txBox="1"/>
      </xdr:nvSpPr>
      <xdr:spPr>
        <a:xfrm>
          <a:off x="22199600" y="575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150876</xdr:rowOff>
    </xdr:from>
    <xdr:to>
      <xdr:col>116</xdr:col>
      <xdr:colOff>152400</xdr:colOff>
      <xdr:row>34</xdr:row>
      <xdr:rowOff>150876</xdr:rowOff>
    </xdr:to>
    <xdr:cxnSp macro="">
      <xdr:nvCxnSpPr>
        <xdr:cNvPr id="481" name="直線コネクタ 480">
          <a:extLst>
            <a:ext uri="{FF2B5EF4-FFF2-40B4-BE49-F238E27FC236}">
              <a16:creationId xmlns:a16="http://schemas.microsoft.com/office/drawing/2014/main" id="{DD63BC6A-256B-41D7-8B43-774AF98DC5BD}"/>
            </a:ext>
          </a:extLst>
        </xdr:cNvPr>
        <xdr:cNvCxnSpPr/>
      </xdr:nvCxnSpPr>
      <xdr:spPr>
        <a:xfrm>
          <a:off x="22072600" y="59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38879</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4D904718-301A-4526-AE2C-9CDE768691AF}"/>
            </a:ext>
          </a:extLst>
        </xdr:cNvPr>
        <xdr:cNvSpPr txBox="1"/>
      </xdr:nvSpPr>
      <xdr:spPr>
        <a:xfrm>
          <a:off x="22199600" y="68968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60452</xdr:rowOff>
    </xdr:from>
    <xdr:to>
      <xdr:col>116</xdr:col>
      <xdr:colOff>114300</xdr:colOff>
      <xdr:row>40</xdr:row>
      <xdr:rowOff>162052</xdr:rowOff>
    </xdr:to>
    <xdr:sp macro="" textlink="">
      <xdr:nvSpPr>
        <xdr:cNvPr id="483" name="フローチャート: 判断 482">
          <a:extLst>
            <a:ext uri="{FF2B5EF4-FFF2-40B4-BE49-F238E27FC236}">
              <a16:creationId xmlns:a16="http://schemas.microsoft.com/office/drawing/2014/main" id="{E4F710E2-68B8-4A73-8A76-33411A164F9C}"/>
            </a:ext>
          </a:extLst>
        </xdr:cNvPr>
        <xdr:cNvSpPr/>
      </xdr:nvSpPr>
      <xdr:spPr>
        <a:xfrm>
          <a:off x="22110700" y="69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64262</xdr:rowOff>
    </xdr:from>
    <xdr:to>
      <xdr:col>112</xdr:col>
      <xdr:colOff>38100</xdr:colOff>
      <xdr:row>40</xdr:row>
      <xdr:rowOff>165862</xdr:rowOff>
    </xdr:to>
    <xdr:sp macro="" textlink="">
      <xdr:nvSpPr>
        <xdr:cNvPr id="484" name="フローチャート: 判断 483">
          <a:extLst>
            <a:ext uri="{FF2B5EF4-FFF2-40B4-BE49-F238E27FC236}">
              <a16:creationId xmlns:a16="http://schemas.microsoft.com/office/drawing/2014/main" id="{B60522F9-4618-408D-920A-0781F3076CCE}"/>
            </a:ext>
          </a:extLst>
        </xdr:cNvPr>
        <xdr:cNvSpPr/>
      </xdr:nvSpPr>
      <xdr:spPr>
        <a:xfrm>
          <a:off x="21272500" y="692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65024</xdr:rowOff>
    </xdr:from>
    <xdr:to>
      <xdr:col>107</xdr:col>
      <xdr:colOff>101600</xdr:colOff>
      <xdr:row>40</xdr:row>
      <xdr:rowOff>166624</xdr:rowOff>
    </xdr:to>
    <xdr:sp macro="" textlink="">
      <xdr:nvSpPr>
        <xdr:cNvPr id="485" name="フローチャート: 判断 484">
          <a:extLst>
            <a:ext uri="{FF2B5EF4-FFF2-40B4-BE49-F238E27FC236}">
              <a16:creationId xmlns:a16="http://schemas.microsoft.com/office/drawing/2014/main" id="{D56D2622-47EE-4B25-83F4-C26C00A3EADA}"/>
            </a:ext>
          </a:extLst>
        </xdr:cNvPr>
        <xdr:cNvSpPr/>
      </xdr:nvSpPr>
      <xdr:spPr>
        <a:xfrm>
          <a:off x="20383500" y="692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73406</xdr:rowOff>
    </xdr:from>
    <xdr:to>
      <xdr:col>102</xdr:col>
      <xdr:colOff>165100</xdr:colOff>
      <xdr:row>41</xdr:row>
      <xdr:rowOff>3556</xdr:rowOff>
    </xdr:to>
    <xdr:sp macro="" textlink="">
      <xdr:nvSpPr>
        <xdr:cNvPr id="486" name="フローチャート: 判断 485">
          <a:extLst>
            <a:ext uri="{FF2B5EF4-FFF2-40B4-BE49-F238E27FC236}">
              <a16:creationId xmlns:a16="http://schemas.microsoft.com/office/drawing/2014/main" id="{798111E4-728F-432E-9500-F504908C109B}"/>
            </a:ext>
          </a:extLst>
        </xdr:cNvPr>
        <xdr:cNvSpPr/>
      </xdr:nvSpPr>
      <xdr:spPr>
        <a:xfrm>
          <a:off x="19494500" y="693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92456</xdr:rowOff>
    </xdr:from>
    <xdr:to>
      <xdr:col>98</xdr:col>
      <xdr:colOff>38100</xdr:colOff>
      <xdr:row>41</xdr:row>
      <xdr:rowOff>22606</xdr:rowOff>
    </xdr:to>
    <xdr:sp macro="" textlink="">
      <xdr:nvSpPr>
        <xdr:cNvPr id="487" name="フローチャート: 判断 486">
          <a:extLst>
            <a:ext uri="{FF2B5EF4-FFF2-40B4-BE49-F238E27FC236}">
              <a16:creationId xmlns:a16="http://schemas.microsoft.com/office/drawing/2014/main" id="{1B95E60F-E46B-417E-BAC5-4052588F5E67}"/>
            </a:ext>
          </a:extLst>
        </xdr:cNvPr>
        <xdr:cNvSpPr/>
      </xdr:nvSpPr>
      <xdr:spPr>
        <a:xfrm>
          <a:off x="18605500" y="6950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F5C4396A-B63B-4A18-9C4F-14586CAEE51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E4122F22-AAEA-46DC-AB62-105EEA40BFC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29E6466-6DE3-4CA6-8373-D088F941F15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1D5BB75-56F1-4B27-92B6-FF5DAE8103C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BCA7A50-355C-4187-AD16-3ADD288D047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97790</xdr:rowOff>
    </xdr:from>
    <xdr:to>
      <xdr:col>116</xdr:col>
      <xdr:colOff>114300</xdr:colOff>
      <xdr:row>40</xdr:row>
      <xdr:rowOff>27940</xdr:rowOff>
    </xdr:to>
    <xdr:sp macro="" textlink="">
      <xdr:nvSpPr>
        <xdr:cNvPr id="493" name="楕円 492">
          <a:extLst>
            <a:ext uri="{FF2B5EF4-FFF2-40B4-BE49-F238E27FC236}">
              <a16:creationId xmlns:a16="http://schemas.microsoft.com/office/drawing/2014/main" id="{79A5387E-DF4D-4FB5-B453-11DE327A14A8}"/>
            </a:ext>
          </a:extLst>
        </xdr:cNvPr>
        <xdr:cNvSpPr/>
      </xdr:nvSpPr>
      <xdr:spPr>
        <a:xfrm>
          <a:off x="221107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120667</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0E675CA1-3F9C-4B43-BB62-B363659DC8ED}"/>
            </a:ext>
          </a:extLst>
        </xdr:cNvPr>
        <xdr:cNvSpPr txBox="1"/>
      </xdr:nvSpPr>
      <xdr:spPr>
        <a:xfrm>
          <a:off x="22199600"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109982</xdr:rowOff>
    </xdr:from>
    <xdr:to>
      <xdr:col>112</xdr:col>
      <xdr:colOff>38100</xdr:colOff>
      <xdr:row>40</xdr:row>
      <xdr:rowOff>40132</xdr:rowOff>
    </xdr:to>
    <xdr:sp macro="" textlink="">
      <xdr:nvSpPr>
        <xdr:cNvPr id="495" name="楕円 494">
          <a:extLst>
            <a:ext uri="{FF2B5EF4-FFF2-40B4-BE49-F238E27FC236}">
              <a16:creationId xmlns:a16="http://schemas.microsoft.com/office/drawing/2014/main" id="{9470D6E6-8761-44E1-998F-E95FBE2A57C7}"/>
            </a:ext>
          </a:extLst>
        </xdr:cNvPr>
        <xdr:cNvSpPr/>
      </xdr:nvSpPr>
      <xdr:spPr>
        <a:xfrm>
          <a:off x="21272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148590</xdr:rowOff>
    </xdr:from>
    <xdr:to>
      <xdr:col>116</xdr:col>
      <xdr:colOff>63500</xdr:colOff>
      <xdr:row>39</xdr:row>
      <xdr:rowOff>160782</xdr:rowOff>
    </xdr:to>
    <xdr:cxnSp macro="">
      <xdr:nvCxnSpPr>
        <xdr:cNvPr id="496" name="直線コネクタ 495">
          <a:extLst>
            <a:ext uri="{FF2B5EF4-FFF2-40B4-BE49-F238E27FC236}">
              <a16:creationId xmlns:a16="http://schemas.microsoft.com/office/drawing/2014/main" id="{F99C2E61-15AF-438F-9C33-2BAF98DD27E5}"/>
            </a:ext>
          </a:extLst>
        </xdr:cNvPr>
        <xdr:cNvCxnSpPr/>
      </xdr:nvCxnSpPr>
      <xdr:spPr>
        <a:xfrm flipV="1">
          <a:off x="21323300" y="6835140"/>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119888</xdr:rowOff>
    </xdr:from>
    <xdr:to>
      <xdr:col>107</xdr:col>
      <xdr:colOff>101600</xdr:colOff>
      <xdr:row>40</xdr:row>
      <xdr:rowOff>50038</xdr:rowOff>
    </xdr:to>
    <xdr:sp macro="" textlink="">
      <xdr:nvSpPr>
        <xdr:cNvPr id="497" name="楕円 496">
          <a:extLst>
            <a:ext uri="{FF2B5EF4-FFF2-40B4-BE49-F238E27FC236}">
              <a16:creationId xmlns:a16="http://schemas.microsoft.com/office/drawing/2014/main" id="{BAA46E13-EBB8-49C7-950B-B51F284B62EE}"/>
            </a:ext>
          </a:extLst>
        </xdr:cNvPr>
        <xdr:cNvSpPr/>
      </xdr:nvSpPr>
      <xdr:spPr>
        <a:xfrm>
          <a:off x="20383500" y="680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160782</xdr:rowOff>
    </xdr:from>
    <xdr:to>
      <xdr:col>111</xdr:col>
      <xdr:colOff>177800</xdr:colOff>
      <xdr:row>39</xdr:row>
      <xdr:rowOff>170688</xdr:rowOff>
    </xdr:to>
    <xdr:cxnSp macro="">
      <xdr:nvCxnSpPr>
        <xdr:cNvPr id="498" name="直線コネクタ 497">
          <a:extLst>
            <a:ext uri="{FF2B5EF4-FFF2-40B4-BE49-F238E27FC236}">
              <a16:creationId xmlns:a16="http://schemas.microsoft.com/office/drawing/2014/main" id="{4CDF9C4C-9682-4A98-B12E-4A9358932FE7}"/>
            </a:ext>
          </a:extLst>
        </xdr:cNvPr>
        <xdr:cNvCxnSpPr/>
      </xdr:nvCxnSpPr>
      <xdr:spPr>
        <a:xfrm flipV="1">
          <a:off x="20434300" y="68473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107696</xdr:rowOff>
    </xdr:from>
    <xdr:to>
      <xdr:col>102</xdr:col>
      <xdr:colOff>165100</xdr:colOff>
      <xdr:row>40</xdr:row>
      <xdr:rowOff>37846</xdr:rowOff>
    </xdr:to>
    <xdr:sp macro="" textlink="">
      <xdr:nvSpPr>
        <xdr:cNvPr id="499" name="楕円 498">
          <a:extLst>
            <a:ext uri="{FF2B5EF4-FFF2-40B4-BE49-F238E27FC236}">
              <a16:creationId xmlns:a16="http://schemas.microsoft.com/office/drawing/2014/main" id="{92CBC7A3-18A3-47C3-ADEE-C132DCFC43F8}"/>
            </a:ext>
          </a:extLst>
        </xdr:cNvPr>
        <xdr:cNvSpPr/>
      </xdr:nvSpPr>
      <xdr:spPr>
        <a:xfrm>
          <a:off x="19494500" y="67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158496</xdr:rowOff>
    </xdr:from>
    <xdr:to>
      <xdr:col>107</xdr:col>
      <xdr:colOff>50800</xdr:colOff>
      <xdr:row>39</xdr:row>
      <xdr:rowOff>170688</xdr:rowOff>
    </xdr:to>
    <xdr:cxnSp macro="">
      <xdr:nvCxnSpPr>
        <xdr:cNvPr id="500" name="直線コネクタ 499">
          <a:extLst>
            <a:ext uri="{FF2B5EF4-FFF2-40B4-BE49-F238E27FC236}">
              <a16:creationId xmlns:a16="http://schemas.microsoft.com/office/drawing/2014/main" id="{12D264EF-27F8-4C25-B6E0-3DD8BBCF8268}"/>
            </a:ext>
          </a:extLst>
        </xdr:cNvPr>
        <xdr:cNvCxnSpPr/>
      </xdr:nvCxnSpPr>
      <xdr:spPr>
        <a:xfrm>
          <a:off x="19545300" y="684504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69596</xdr:rowOff>
    </xdr:from>
    <xdr:to>
      <xdr:col>98</xdr:col>
      <xdr:colOff>38100</xdr:colOff>
      <xdr:row>39</xdr:row>
      <xdr:rowOff>171196</xdr:rowOff>
    </xdr:to>
    <xdr:sp macro="" textlink="">
      <xdr:nvSpPr>
        <xdr:cNvPr id="501" name="楕円 500">
          <a:extLst>
            <a:ext uri="{FF2B5EF4-FFF2-40B4-BE49-F238E27FC236}">
              <a16:creationId xmlns:a16="http://schemas.microsoft.com/office/drawing/2014/main" id="{30238385-80F0-46E7-BCA0-213F2FB15DF2}"/>
            </a:ext>
          </a:extLst>
        </xdr:cNvPr>
        <xdr:cNvSpPr/>
      </xdr:nvSpPr>
      <xdr:spPr>
        <a:xfrm>
          <a:off x="18605500" y="67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120396</xdr:rowOff>
    </xdr:from>
    <xdr:to>
      <xdr:col>102</xdr:col>
      <xdr:colOff>114300</xdr:colOff>
      <xdr:row>39</xdr:row>
      <xdr:rowOff>158496</xdr:rowOff>
    </xdr:to>
    <xdr:cxnSp macro="">
      <xdr:nvCxnSpPr>
        <xdr:cNvPr id="502" name="直線コネクタ 501">
          <a:extLst>
            <a:ext uri="{FF2B5EF4-FFF2-40B4-BE49-F238E27FC236}">
              <a16:creationId xmlns:a16="http://schemas.microsoft.com/office/drawing/2014/main" id="{A3C1AF20-F5B1-4C1F-BDB2-18F66A8706C7}"/>
            </a:ext>
          </a:extLst>
        </xdr:cNvPr>
        <xdr:cNvCxnSpPr/>
      </xdr:nvCxnSpPr>
      <xdr:spPr>
        <a:xfrm>
          <a:off x="18656300" y="680694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156989</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047DFC6-1351-46DA-AB2A-0E27A539FB62}"/>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157751</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E4ECA83A-2A0C-459C-ACAE-F7FB889F4A01}"/>
            </a:ext>
          </a:extLst>
        </xdr:cNvPr>
        <xdr:cNvSpPr txBox="1"/>
      </xdr:nvSpPr>
      <xdr:spPr>
        <a:xfrm>
          <a:off x="20199427" y="701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166133</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525609C8-1127-494F-98E5-028FB9555114}"/>
            </a:ext>
          </a:extLst>
        </xdr:cNvPr>
        <xdr:cNvSpPr txBox="1"/>
      </xdr:nvSpPr>
      <xdr:spPr>
        <a:xfrm>
          <a:off x="19310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13733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C4B937FC-4394-4C0A-A5FB-20A74BCE268B}"/>
            </a:ext>
          </a:extLst>
        </xdr:cNvPr>
        <xdr:cNvSpPr txBox="1"/>
      </xdr:nvSpPr>
      <xdr:spPr>
        <a:xfrm>
          <a:off x="18421427"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56659</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9B2370DB-33A3-47BD-B27B-CDF6BB4C9219}"/>
            </a:ext>
          </a:extLst>
        </xdr:cNvPr>
        <xdr:cNvSpPr txBox="1"/>
      </xdr:nvSpPr>
      <xdr:spPr>
        <a:xfrm>
          <a:off x="21075727"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66565</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604594AB-6AA9-4E92-A4F9-A449A9C48C96}"/>
            </a:ext>
          </a:extLst>
        </xdr:cNvPr>
        <xdr:cNvSpPr txBox="1"/>
      </xdr:nvSpPr>
      <xdr:spPr>
        <a:xfrm>
          <a:off x="20199427" y="6581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54373</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7C4EF75B-739C-4CE7-AD23-1EF686B33D5A}"/>
            </a:ext>
          </a:extLst>
        </xdr:cNvPr>
        <xdr:cNvSpPr txBox="1"/>
      </xdr:nvSpPr>
      <xdr:spPr>
        <a:xfrm>
          <a:off x="19310427" y="65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16273</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D343F6EC-625B-4832-8262-9D175E6D203B}"/>
            </a:ext>
          </a:extLst>
        </xdr:cNvPr>
        <xdr:cNvSpPr txBox="1"/>
      </xdr:nvSpPr>
      <xdr:spPr>
        <a:xfrm>
          <a:off x="18421427" y="6531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CCFD995-FF1A-4145-925B-43C68F1BCDD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9370FD8A-FF27-430F-9115-3713293DFA4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3DEC563B-FCEA-4F4C-8853-0C13CA149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69ED91D7-E1C5-4820-8DFA-4F8A8550320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07EE059-1EC3-4B90-8642-20B5F22780A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B449B4F2-CDD9-44E1-8DE3-0DDCA376BD8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B1E01BA2-0409-4ED1-A48C-5AB5D8F629B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45C61B3C-201C-46F0-8718-39D4020487B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42B47527-FC1F-4C73-AC07-07BE5891FEE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31282E48-57EC-4D40-8CD4-E7FCFB782C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0A998EA3-5C12-4BF9-AFC0-F6D943907E0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F9878876-34B0-48CA-9E28-CE79A55562F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C23CE97-0AF9-49BE-9C28-69DFD023C94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16BC9EF2-34BA-48AB-A309-6C171FC35F03}"/>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23955D35-493F-4F4A-ABDD-C6BEECCFBD7F}"/>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B25FD40C-D1E2-44B5-99DA-FEF5BEF73A1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31B124DC-FA43-49D4-81F5-DD223083D9A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38FE23D8-0B86-404F-8ADE-6CDBCBE2118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8300A5CF-36E3-4529-A1D2-220409C0959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55A5D33-C8AE-43C1-898C-7B1B6A90DA4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F63873A-7E1F-4340-BE44-74D09903BF7B}"/>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B3ED2D8-49C6-4710-B379-90917421611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29288831-0ADB-42F7-858C-4F6C9435D82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7DA14DAF-8B2B-42D5-A634-719DA5D54C2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165735</xdr:rowOff>
    </xdr:from>
    <xdr:to>
      <xdr:col>85</xdr:col>
      <xdr:colOff>126364</xdr:colOff>
      <xdr:row>63</xdr:row>
      <xdr:rowOff>85725</xdr:rowOff>
    </xdr:to>
    <xdr:cxnSp macro="">
      <xdr:nvCxnSpPr>
        <xdr:cNvPr id="535" name="直線コネクタ 534">
          <a:extLst>
            <a:ext uri="{FF2B5EF4-FFF2-40B4-BE49-F238E27FC236}">
              <a16:creationId xmlns:a16="http://schemas.microsoft.com/office/drawing/2014/main" id="{33117074-38F0-4EB6-9320-89906D50ED49}"/>
            </a:ext>
          </a:extLst>
        </xdr:cNvPr>
        <xdr:cNvCxnSpPr/>
      </xdr:nvCxnSpPr>
      <xdr:spPr>
        <a:xfrm flipV="1">
          <a:off x="16318864" y="9424035"/>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89552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0C121EA7-4197-4118-A913-20063436E1B9}"/>
            </a:ext>
          </a:extLst>
        </xdr:cNvPr>
        <xdr:cNvSpPr txBox="1"/>
      </xdr:nvSpPr>
      <xdr:spPr>
        <a:xfrm>
          <a:off x="16357600"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85725</xdr:rowOff>
    </xdr:from>
    <xdr:to>
      <xdr:col>86</xdr:col>
      <xdr:colOff>25400</xdr:colOff>
      <xdr:row>63</xdr:row>
      <xdr:rowOff>85725</xdr:rowOff>
    </xdr:to>
    <xdr:cxnSp macro="">
      <xdr:nvCxnSpPr>
        <xdr:cNvPr id="537" name="直線コネクタ 536">
          <a:extLst>
            <a:ext uri="{FF2B5EF4-FFF2-40B4-BE49-F238E27FC236}">
              <a16:creationId xmlns:a16="http://schemas.microsoft.com/office/drawing/2014/main" id="{EF4DE30B-EAAE-4DC3-ACB1-A1F0FD7DCF9D}"/>
            </a:ext>
          </a:extLst>
        </xdr:cNvPr>
        <xdr:cNvCxnSpPr/>
      </xdr:nvCxnSpPr>
      <xdr:spPr>
        <a:xfrm>
          <a:off x="16230600" y="1088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112412</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26588EB-EC87-4AC3-9A0C-A9C6E16A1437}"/>
            </a:ext>
          </a:extLst>
        </xdr:cNvPr>
        <xdr:cNvSpPr txBox="1"/>
      </xdr:nvSpPr>
      <xdr:spPr>
        <a:xfrm>
          <a:off x="16357600" y="9199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165735</xdr:rowOff>
    </xdr:from>
    <xdr:to>
      <xdr:col>86</xdr:col>
      <xdr:colOff>25400</xdr:colOff>
      <xdr:row>54</xdr:row>
      <xdr:rowOff>165735</xdr:rowOff>
    </xdr:to>
    <xdr:cxnSp macro="">
      <xdr:nvCxnSpPr>
        <xdr:cNvPr id="539" name="直線コネクタ 538">
          <a:extLst>
            <a:ext uri="{FF2B5EF4-FFF2-40B4-BE49-F238E27FC236}">
              <a16:creationId xmlns:a16="http://schemas.microsoft.com/office/drawing/2014/main" id="{0E8B152F-57D1-4510-A84B-80C621E3E559}"/>
            </a:ext>
          </a:extLst>
        </xdr:cNvPr>
        <xdr:cNvCxnSpPr/>
      </xdr:nvCxnSpPr>
      <xdr:spPr>
        <a:xfrm>
          <a:off x="16230600" y="9424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19702</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0310277E-3929-4F57-B885-E71B4A2E8DDA}"/>
            </a:ext>
          </a:extLst>
        </xdr:cNvPr>
        <xdr:cNvSpPr txBox="1"/>
      </xdr:nvSpPr>
      <xdr:spPr>
        <a:xfrm>
          <a:off x="16357600" y="10135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168275</xdr:rowOff>
    </xdr:from>
    <xdr:to>
      <xdr:col>85</xdr:col>
      <xdr:colOff>177800</xdr:colOff>
      <xdr:row>60</xdr:row>
      <xdr:rowOff>98425</xdr:rowOff>
    </xdr:to>
    <xdr:sp macro="" textlink="">
      <xdr:nvSpPr>
        <xdr:cNvPr id="541" name="フローチャート: 判断 540">
          <a:extLst>
            <a:ext uri="{FF2B5EF4-FFF2-40B4-BE49-F238E27FC236}">
              <a16:creationId xmlns:a16="http://schemas.microsoft.com/office/drawing/2014/main" id="{CE5AE809-6280-45D4-86C8-9E516C73D459}"/>
            </a:ext>
          </a:extLst>
        </xdr:cNvPr>
        <xdr:cNvSpPr/>
      </xdr:nvSpPr>
      <xdr:spPr>
        <a:xfrm>
          <a:off x="16268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170180</xdr:rowOff>
    </xdr:from>
    <xdr:to>
      <xdr:col>81</xdr:col>
      <xdr:colOff>101600</xdr:colOff>
      <xdr:row>60</xdr:row>
      <xdr:rowOff>100330</xdr:rowOff>
    </xdr:to>
    <xdr:sp macro="" textlink="">
      <xdr:nvSpPr>
        <xdr:cNvPr id="542" name="フローチャート: 判断 541">
          <a:extLst>
            <a:ext uri="{FF2B5EF4-FFF2-40B4-BE49-F238E27FC236}">
              <a16:creationId xmlns:a16="http://schemas.microsoft.com/office/drawing/2014/main" id="{990629E9-2D40-4681-B915-88C868D8A927}"/>
            </a:ext>
          </a:extLst>
        </xdr:cNvPr>
        <xdr:cNvSpPr/>
      </xdr:nvSpPr>
      <xdr:spPr>
        <a:xfrm>
          <a:off x="15430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3" name="フローチャート: 判断 542">
          <a:extLst>
            <a:ext uri="{FF2B5EF4-FFF2-40B4-BE49-F238E27FC236}">
              <a16:creationId xmlns:a16="http://schemas.microsoft.com/office/drawing/2014/main" id="{F56C6959-8F4F-4CA3-B0BD-7811E7853215}"/>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4" name="フローチャート: 判断 543">
          <a:extLst>
            <a:ext uri="{FF2B5EF4-FFF2-40B4-BE49-F238E27FC236}">
              <a16:creationId xmlns:a16="http://schemas.microsoft.com/office/drawing/2014/main" id="{DDA4B53E-7252-40A0-9B6E-EFF09959E6E6}"/>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545" name="フローチャート: 判断 544">
          <a:extLst>
            <a:ext uri="{FF2B5EF4-FFF2-40B4-BE49-F238E27FC236}">
              <a16:creationId xmlns:a16="http://schemas.microsoft.com/office/drawing/2014/main" id="{4FEB862B-4922-4ADE-8F23-E69E9641F3B8}"/>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A2FB810C-99F7-4BF6-AC5B-84AA1BCFDAB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70E3EBA1-5637-4612-9DEC-5A5F6ED2CC7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DB9D7CA-578C-4B73-927D-E69790E6614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82AB29A-1CE1-4651-B28A-B32986EC03E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CA7AADC8-3A1C-44E3-BD52-47DA275F5D6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29210</xdr:rowOff>
    </xdr:from>
    <xdr:to>
      <xdr:col>85</xdr:col>
      <xdr:colOff>177800</xdr:colOff>
      <xdr:row>61</xdr:row>
      <xdr:rowOff>130810</xdr:rowOff>
    </xdr:to>
    <xdr:sp macro="" textlink="">
      <xdr:nvSpPr>
        <xdr:cNvPr id="551" name="楕円 550">
          <a:extLst>
            <a:ext uri="{FF2B5EF4-FFF2-40B4-BE49-F238E27FC236}">
              <a16:creationId xmlns:a16="http://schemas.microsoft.com/office/drawing/2014/main" id="{70EB7DE4-D01F-45DA-B79B-5307781EB0D5}"/>
            </a:ext>
          </a:extLst>
        </xdr:cNvPr>
        <xdr:cNvSpPr/>
      </xdr:nvSpPr>
      <xdr:spPr>
        <a:xfrm>
          <a:off x="16268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7637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A16C8659-4C86-4C7B-AEBD-5E4F467E5B3A}"/>
            </a:ext>
          </a:extLst>
        </xdr:cNvPr>
        <xdr:cNvSpPr txBox="1"/>
      </xdr:nvSpPr>
      <xdr:spPr>
        <a:xfrm>
          <a:off x="16357600" y="1046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xdr:rowOff>
    </xdr:from>
    <xdr:to>
      <xdr:col>81</xdr:col>
      <xdr:colOff>101600</xdr:colOff>
      <xdr:row>61</xdr:row>
      <xdr:rowOff>102235</xdr:rowOff>
    </xdr:to>
    <xdr:sp macro="" textlink="">
      <xdr:nvSpPr>
        <xdr:cNvPr id="553" name="楕円 552">
          <a:extLst>
            <a:ext uri="{FF2B5EF4-FFF2-40B4-BE49-F238E27FC236}">
              <a16:creationId xmlns:a16="http://schemas.microsoft.com/office/drawing/2014/main" id="{5132850A-090C-4A50-ACD4-9865961D1871}"/>
            </a:ext>
          </a:extLst>
        </xdr:cNvPr>
        <xdr:cNvSpPr/>
      </xdr:nvSpPr>
      <xdr:spPr>
        <a:xfrm>
          <a:off x="15430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51435</xdr:rowOff>
    </xdr:from>
    <xdr:to>
      <xdr:col>85</xdr:col>
      <xdr:colOff>127000</xdr:colOff>
      <xdr:row>61</xdr:row>
      <xdr:rowOff>80010</xdr:rowOff>
    </xdr:to>
    <xdr:cxnSp macro="">
      <xdr:nvCxnSpPr>
        <xdr:cNvPr id="554" name="直線コネクタ 553">
          <a:extLst>
            <a:ext uri="{FF2B5EF4-FFF2-40B4-BE49-F238E27FC236}">
              <a16:creationId xmlns:a16="http://schemas.microsoft.com/office/drawing/2014/main" id="{CB8E3383-85D9-4C1D-8C3E-CC061D85C362}"/>
            </a:ext>
          </a:extLst>
        </xdr:cNvPr>
        <xdr:cNvCxnSpPr/>
      </xdr:nvCxnSpPr>
      <xdr:spPr>
        <a:xfrm>
          <a:off x="15481300" y="105098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31115</xdr:rowOff>
    </xdr:from>
    <xdr:to>
      <xdr:col>76</xdr:col>
      <xdr:colOff>165100</xdr:colOff>
      <xdr:row>61</xdr:row>
      <xdr:rowOff>132715</xdr:rowOff>
    </xdr:to>
    <xdr:sp macro="" textlink="">
      <xdr:nvSpPr>
        <xdr:cNvPr id="555" name="楕円 554">
          <a:extLst>
            <a:ext uri="{FF2B5EF4-FFF2-40B4-BE49-F238E27FC236}">
              <a16:creationId xmlns:a16="http://schemas.microsoft.com/office/drawing/2014/main" id="{40EB40D4-97A0-4515-8D52-9D2B0AC1F8EA}"/>
            </a:ext>
          </a:extLst>
        </xdr:cNvPr>
        <xdr:cNvSpPr/>
      </xdr:nvSpPr>
      <xdr:spPr>
        <a:xfrm>
          <a:off x="14541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51435</xdr:rowOff>
    </xdr:from>
    <xdr:to>
      <xdr:col>81</xdr:col>
      <xdr:colOff>50800</xdr:colOff>
      <xdr:row>61</xdr:row>
      <xdr:rowOff>81915</xdr:rowOff>
    </xdr:to>
    <xdr:cxnSp macro="">
      <xdr:nvCxnSpPr>
        <xdr:cNvPr id="556" name="直線コネクタ 555">
          <a:extLst>
            <a:ext uri="{FF2B5EF4-FFF2-40B4-BE49-F238E27FC236}">
              <a16:creationId xmlns:a16="http://schemas.microsoft.com/office/drawing/2014/main" id="{5FCDF260-AB49-4CB3-84A6-5CD1666F6021}"/>
            </a:ext>
          </a:extLst>
        </xdr:cNvPr>
        <xdr:cNvCxnSpPr/>
      </xdr:nvCxnSpPr>
      <xdr:spPr>
        <a:xfrm flipV="1">
          <a:off x="14592300" y="1050988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27305</xdr:rowOff>
    </xdr:from>
    <xdr:to>
      <xdr:col>72</xdr:col>
      <xdr:colOff>38100</xdr:colOff>
      <xdr:row>61</xdr:row>
      <xdr:rowOff>128905</xdr:rowOff>
    </xdr:to>
    <xdr:sp macro="" textlink="">
      <xdr:nvSpPr>
        <xdr:cNvPr id="557" name="楕円 556">
          <a:extLst>
            <a:ext uri="{FF2B5EF4-FFF2-40B4-BE49-F238E27FC236}">
              <a16:creationId xmlns:a16="http://schemas.microsoft.com/office/drawing/2014/main" id="{8FCD80A1-3818-4913-9EDB-158D9CE125FB}"/>
            </a:ext>
          </a:extLst>
        </xdr:cNvPr>
        <xdr:cNvSpPr/>
      </xdr:nvSpPr>
      <xdr:spPr>
        <a:xfrm>
          <a:off x="13652500" y="1048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78105</xdr:rowOff>
    </xdr:from>
    <xdr:to>
      <xdr:col>76</xdr:col>
      <xdr:colOff>114300</xdr:colOff>
      <xdr:row>61</xdr:row>
      <xdr:rowOff>81915</xdr:rowOff>
    </xdr:to>
    <xdr:cxnSp macro="">
      <xdr:nvCxnSpPr>
        <xdr:cNvPr id="558" name="直線コネクタ 557">
          <a:extLst>
            <a:ext uri="{FF2B5EF4-FFF2-40B4-BE49-F238E27FC236}">
              <a16:creationId xmlns:a16="http://schemas.microsoft.com/office/drawing/2014/main" id="{16B55BFB-4FCA-470F-A3A5-2C05C4063840}"/>
            </a:ext>
          </a:extLst>
        </xdr:cNvPr>
        <xdr:cNvCxnSpPr/>
      </xdr:nvCxnSpPr>
      <xdr:spPr>
        <a:xfrm>
          <a:off x="13703300" y="1053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135890</xdr:rowOff>
    </xdr:from>
    <xdr:to>
      <xdr:col>67</xdr:col>
      <xdr:colOff>101600</xdr:colOff>
      <xdr:row>61</xdr:row>
      <xdr:rowOff>66040</xdr:rowOff>
    </xdr:to>
    <xdr:sp macro="" textlink="">
      <xdr:nvSpPr>
        <xdr:cNvPr id="559" name="楕円 558">
          <a:extLst>
            <a:ext uri="{FF2B5EF4-FFF2-40B4-BE49-F238E27FC236}">
              <a16:creationId xmlns:a16="http://schemas.microsoft.com/office/drawing/2014/main" id="{9A25B050-560F-462E-9DB8-78BC451BE9A5}"/>
            </a:ext>
          </a:extLst>
        </xdr:cNvPr>
        <xdr:cNvSpPr/>
      </xdr:nvSpPr>
      <xdr:spPr>
        <a:xfrm>
          <a:off x="12763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xdr:rowOff>
    </xdr:from>
    <xdr:to>
      <xdr:col>71</xdr:col>
      <xdr:colOff>177800</xdr:colOff>
      <xdr:row>61</xdr:row>
      <xdr:rowOff>78105</xdr:rowOff>
    </xdr:to>
    <xdr:cxnSp macro="">
      <xdr:nvCxnSpPr>
        <xdr:cNvPr id="560" name="直線コネクタ 559">
          <a:extLst>
            <a:ext uri="{FF2B5EF4-FFF2-40B4-BE49-F238E27FC236}">
              <a16:creationId xmlns:a16="http://schemas.microsoft.com/office/drawing/2014/main" id="{91720EA0-90DA-462A-B4E2-7EDBB0082424}"/>
            </a:ext>
          </a:extLst>
        </xdr:cNvPr>
        <xdr:cNvCxnSpPr/>
      </xdr:nvCxnSpPr>
      <xdr:spPr>
        <a:xfrm>
          <a:off x="12814300" y="1047369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116857</xdr:rowOff>
    </xdr:from>
    <xdr:ext cx="405111" cy="259045"/>
    <xdr:sp macro="" textlink="">
      <xdr:nvSpPr>
        <xdr:cNvPr id="561" name="n_1aveValue【学校施設】&#10;有形固定資産減価償却率">
          <a:extLst>
            <a:ext uri="{FF2B5EF4-FFF2-40B4-BE49-F238E27FC236}">
              <a16:creationId xmlns:a16="http://schemas.microsoft.com/office/drawing/2014/main" id="{10636F91-C3DC-4DB0-8431-5ED848EBC5A6}"/>
            </a:ext>
          </a:extLst>
        </xdr:cNvPr>
        <xdr:cNvSpPr txBox="1"/>
      </xdr:nvSpPr>
      <xdr:spPr>
        <a:xfrm>
          <a:off x="15266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2" name="n_2aveValue【学校施設】&#10;有形固定資産減価償却率">
          <a:extLst>
            <a:ext uri="{FF2B5EF4-FFF2-40B4-BE49-F238E27FC236}">
              <a16:creationId xmlns:a16="http://schemas.microsoft.com/office/drawing/2014/main" id="{A802EE87-621D-40ED-B65D-3CFAA07D6966}"/>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63" name="n_3aveValue【学校施設】&#10;有形固定資産減価償却率">
          <a:extLst>
            <a:ext uri="{FF2B5EF4-FFF2-40B4-BE49-F238E27FC236}">
              <a16:creationId xmlns:a16="http://schemas.microsoft.com/office/drawing/2014/main" id="{DCF1D91B-56AB-4692-86F7-CD40A6AC5B1F}"/>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564" name="n_4aveValue【学校施設】&#10;有形固定資産減価償却率">
          <a:extLst>
            <a:ext uri="{FF2B5EF4-FFF2-40B4-BE49-F238E27FC236}">
              <a16:creationId xmlns:a16="http://schemas.microsoft.com/office/drawing/2014/main" id="{ADEE52A5-A573-4117-9899-5E3FDC8EA7F2}"/>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93362</xdr:rowOff>
    </xdr:from>
    <xdr:ext cx="405111" cy="259045"/>
    <xdr:sp macro="" textlink="">
      <xdr:nvSpPr>
        <xdr:cNvPr id="565" name="n_1mainValue【学校施設】&#10;有形固定資産減価償却率">
          <a:extLst>
            <a:ext uri="{FF2B5EF4-FFF2-40B4-BE49-F238E27FC236}">
              <a16:creationId xmlns:a16="http://schemas.microsoft.com/office/drawing/2014/main" id="{68690D64-9CCC-4E74-8A3A-0466108192A0}"/>
            </a:ext>
          </a:extLst>
        </xdr:cNvPr>
        <xdr:cNvSpPr txBox="1"/>
      </xdr:nvSpPr>
      <xdr:spPr>
        <a:xfrm>
          <a:off x="15266044" y="1055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123842</xdr:rowOff>
    </xdr:from>
    <xdr:ext cx="405111" cy="259045"/>
    <xdr:sp macro="" textlink="">
      <xdr:nvSpPr>
        <xdr:cNvPr id="566" name="n_2mainValue【学校施設】&#10;有形固定資産減価償却率">
          <a:extLst>
            <a:ext uri="{FF2B5EF4-FFF2-40B4-BE49-F238E27FC236}">
              <a16:creationId xmlns:a16="http://schemas.microsoft.com/office/drawing/2014/main" id="{4F822E39-31B3-495B-9A9F-F3946DC2C074}"/>
            </a:ext>
          </a:extLst>
        </xdr:cNvPr>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120032</xdr:rowOff>
    </xdr:from>
    <xdr:ext cx="405111" cy="259045"/>
    <xdr:sp macro="" textlink="">
      <xdr:nvSpPr>
        <xdr:cNvPr id="567" name="n_3mainValue【学校施設】&#10;有形固定資産減価償却率">
          <a:extLst>
            <a:ext uri="{FF2B5EF4-FFF2-40B4-BE49-F238E27FC236}">
              <a16:creationId xmlns:a16="http://schemas.microsoft.com/office/drawing/2014/main" id="{D0BDA323-FA3D-4D2F-8CEA-A052735442DD}"/>
            </a:ext>
          </a:extLst>
        </xdr:cNvPr>
        <xdr:cNvSpPr txBox="1"/>
      </xdr:nvSpPr>
      <xdr:spPr>
        <a:xfrm>
          <a:off x="1350074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57167</xdr:rowOff>
    </xdr:from>
    <xdr:ext cx="405111" cy="259045"/>
    <xdr:sp macro="" textlink="">
      <xdr:nvSpPr>
        <xdr:cNvPr id="568" name="n_4mainValue【学校施設】&#10;有形固定資産減価償却率">
          <a:extLst>
            <a:ext uri="{FF2B5EF4-FFF2-40B4-BE49-F238E27FC236}">
              <a16:creationId xmlns:a16="http://schemas.microsoft.com/office/drawing/2014/main" id="{85C8D73F-1175-4197-8AFC-79B3FCFD9770}"/>
            </a:ext>
          </a:extLst>
        </xdr:cNvPr>
        <xdr:cNvSpPr txBox="1"/>
      </xdr:nvSpPr>
      <xdr:spPr>
        <a:xfrm>
          <a:off x="12611744"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56C49FD4-0F73-44BA-9A0D-FECB0DACA04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C4521E99-D323-4F71-9E3F-8FB453A5E7C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94394E75-1CDA-45FE-909D-25867F7C6B1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F35E731-7400-4146-AC99-B2A14CD7FCC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76541948-D253-461F-89E8-507E36383A9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C7398AC1-B984-4134-8F70-05118939CD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0EF9910-6F4C-4348-BA94-A21F95855B5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63CE71A5-DEE8-4681-B357-70D1D77CEF5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ECB08340-8155-4EA2-9704-6B23441DC7B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A206B6B-CF05-4972-91CC-C855E838B61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F36DCC87-3A5C-43E4-A882-5AF67042B43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1DFC0F2-B39D-402A-B673-4AB891D7F85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4B49BBBF-BC63-4D9C-9B35-DBB53FB8EFC7}"/>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FF743D69-CCC7-4D2B-AD1E-C37EEFC3176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5B38D5B5-6FC5-4868-9807-8CA40595404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472B3824-CCDB-4693-B540-CA6248F5276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860435FA-F83B-48A1-88FB-DFE574F688D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A9B61356-0CA1-4714-BE1D-422B3F7B8DF3}"/>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119D5D6A-E93A-4EF3-B946-CCD72A3EA99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BE1D6F34-CA28-449D-84E1-3020572B825D}"/>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932DFEE6-1E55-4B40-84AB-28D22B24F29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36E6A32-1DAB-4163-877B-478811A2203B}"/>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A3566BC0-AAC6-42C2-8C18-DEAF2DB5E70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22555</xdr:rowOff>
    </xdr:from>
    <xdr:to>
      <xdr:col>116</xdr:col>
      <xdr:colOff>62864</xdr:colOff>
      <xdr:row>63</xdr:row>
      <xdr:rowOff>129311</xdr:rowOff>
    </xdr:to>
    <xdr:cxnSp macro="">
      <xdr:nvCxnSpPr>
        <xdr:cNvPr id="592" name="直線コネクタ 591">
          <a:extLst>
            <a:ext uri="{FF2B5EF4-FFF2-40B4-BE49-F238E27FC236}">
              <a16:creationId xmlns:a16="http://schemas.microsoft.com/office/drawing/2014/main" id="{01498C40-55A9-4EED-A033-9CB18FFCF2BF}"/>
            </a:ext>
          </a:extLst>
        </xdr:cNvPr>
        <xdr:cNvCxnSpPr/>
      </xdr:nvCxnSpPr>
      <xdr:spPr>
        <a:xfrm flipV="1">
          <a:off x="22160864" y="9623755"/>
          <a:ext cx="0" cy="1306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133138</xdr:rowOff>
    </xdr:from>
    <xdr:ext cx="469744" cy="259045"/>
    <xdr:sp macro="" textlink="">
      <xdr:nvSpPr>
        <xdr:cNvPr id="593" name="【学校施設】&#10;一人当たり面積最小値テキスト">
          <a:extLst>
            <a:ext uri="{FF2B5EF4-FFF2-40B4-BE49-F238E27FC236}">
              <a16:creationId xmlns:a16="http://schemas.microsoft.com/office/drawing/2014/main" id="{4B616251-B540-47A5-AF66-378481A6DD44}"/>
            </a:ext>
          </a:extLst>
        </xdr:cNvPr>
        <xdr:cNvSpPr txBox="1"/>
      </xdr:nvSpPr>
      <xdr:spPr>
        <a:xfrm>
          <a:off x="22199600" y="1093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129311</xdr:rowOff>
    </xdr:from>
    <xdr:to>
      <xdr:col>116</xdr:col>
      <xdr:colOff>152400</xdr:colOff>
      <xdr:row>63</xdr:row>
      <xdr:rowOff>129311</xdr:rowOff>
    </xdr:to>
    <xdr:cxnSp macro="">
      <xdr:nvCxnSpPr>
        <xdr:cNvPr id="594" name="直線コネクタ 593">
          <a:extLst>
            <a:ext uri="{FF2B5EF4-FFF2-40B4-BE49-F238E27FC236}">
              <a16:creationId xmlns:a16="http://schemas.microsoft.com/office/drawing/2014/main" id="{C7AA6E3E-4A97-454B-B95A-F3817ED12BC4}"/>
            </a:ext>
          </a:extLst>
        </xdr:cNvPr>
        <xdr:cNvCxnSpPr/>
      </xdr:nvCxnSpPr>
      <xdr:spPr>
        <a:xfrm>
          <a:off x="22072600" y="1093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140682</xdr:rowOff>
    </xdr:from>
    <xdr:ext cx="534377" cy="259045"/>
    <xdr:sp macro="" textlink="">
      <xdr:nvSpPr>
        <xdr:cNvPr id="595" name="【学校施設】&#10;一人当たり面積最大値テキスト">
          <a:extLst>
            <a:ext uri="{FF2B5EF4-FFF2-40B4-BE49-F238E27FC236}">
              <a16:creationId xmlns:a16="http://schemas.microsoft.com/office/drawing/2014/main" id="{981B2F03-7E76-4196-A09A-61F47B29A653}"/>
            </a:ext>
          </a:extLst>
        </xdr:cNvPr>
        <xdr:cNvSpPr txBox="1"/>
      </xdr:nvSpPr>
      <xdr:spPr>
        <a:xfrm>
          <a:off x="22199600" y="93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22555</xdr:rowOff>
    </xdr:from>
    <xdr:to>
      <xdr:col>116</xdr:col>
      <xdr:colOff>152400</xdr:colOff>
      <xdr:row>56</xdr:row>
      <xdr:rowOff>22555</xdr:rowOff>
    </xdr:to>
    <xdr:cxnSp macro="">
      <xdr:nvCxnSpPr>
        <xdr:cNvPr id="596" name="直線コネクタ 595">
          <a:extLst>
            <a:ext uri="{FF2B5EF4-FFF2-40B4-BE49-F238E27FC236}">
              <a16:creationId xmlns:a16="http://schemas.microsoft.com/office/drawing/2014/main" id="{B3D6DE64-EBDB-4084-A932-AB598D5E2D19}"/>
            </a:ext>
          </a:extLst>
        </xdr:cNvPr>
        <xdr:cNvCxnSpPr/>
      </xdr:nvCxnSpPr>
      <xdr:spPr>
        <a:xfrm>
          <a:off x="22072600" y="962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127830</xdr:rowOff>
    </xdr:from>
    <xdr:ext cx="469744" cy="259045"/>
    <xdr:sp macro="" textlink="">
      <xdr:nvSpPr>
        <xdr:cNvPr id="597" name="【学校施設】&#10;一人当たり面積平均値テキスト">
          <a:extLst>
            <a:ext uri="{FF2B5EF4-FFF2-40B4-BE49-F238E27FC236}">
              <a16:creationId xmlns:a16="http://schemas.microsoft.com/office/drawing/2014/main" id="{585E72D4-6D12-4583-AACE-5851AF418FAE}"/>
            </a:ext>
          </a:extLst>
        </xdr:cNvPr>
        <xdr:cNvSpPr txBox="1"/>
      </xdr:nvSpPr>
      <xdr:spPr>
        <a:xfrm>
          <a:off x="22199600" y="10586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104953</xdr:rowOff>
    </xdr:from>
    <xdr:to>
      <xdr:col>116</xdr:col>
      <xdr:colOff>114300</xdr:colOff>
      <xdr:row>63</xdr:row>
      <xdr:rowOff>35103</xdr:rowOff>
    </xdr:to>
    <xdr:sp macro="" textlink="">
      <xdr:nvSpPr>
        <xdr:cNvPr id="598" name="フローチャート: 判断 597">
          <a:extLst>
            <a:ext uri="{FF2B5EF4-FFF2-40B4-BE49-F238E27FC236}">
              <a16:creationId xmlns:a16="http://schemas.microsoft.com/office/drawing/2014/main" id="{70C46CCC-54E1-4BF9-AC1D-91B2C266C215}"/>
            </a:ext>
          </a:extLst>
        </xdr:cNvPr>
        <xdr:cNvSpPr/>
      </xdr:nvSpPr>
      <xdr:spPr>
        <a:xfrm>
          <a:off x="22110700" y="10734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113487</xdr:rowOff>
    </xdr:from>
    <xdr:to>
      <xdr:col>112</xdr:col>
      <xdr:colOff>38100</xdr:colOff>
      <xdr:row>63</xdr:row>
      <xdr:rowOff>43637</xdr:rowOff>
    </xdr:to>
    <xdr:sp macro="" textlink="">
      <xdr:nvSpPr>
        <xdr:cNvPr id="599" name="フローチャート: 判断 598">
          <a:extLst>
            <a:ext uri="{FF2B5EF4-FFF2-40B4-BE49-F238E27FC236}">
              <a16:creationId xmlns:a16="http://schemas.microsoft.com/office/drawing/2014/main" id="{CA226141-85CF-4C33-9BD6-8552BBF6B2CF}"/>
            </a:ext>
          </a:extLst>
        </xdr:cNvPr>
        <xdr:cNvSpPr/>
      </xdr:nvSpPr>
      <xdr:spPr>
        <a:xfrm>
          <a:off x="21272500" y="1074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1474</xdr:rowOff>
    </xdr:from>
    <xdr:to>
      <xdr:col>107</xdr:col>
      <xdr:colOff>101600</xdr:colOff>
      <xdr:row>63</xdr:row>
      <xdr:rowOff>103074</xdr:rowOff>
    </xdr:to>
    <xdr:sp macro="" textlink="">
      <xdr:nvSpPr>
        <xdr:cNvPr id="600" name="フローチャート: 判断 599">
          <a:extLst>
            <a:ext uri="{FF2B5EF4-FFF2-40B4-BE49-F238E27FC236}">
              <a16:creationId xmlns:a16="http://schemas.microsoft.com/office/drawing/2014/main" id="{234B0D54-D084-4B04-983A-6308D1BBE14A}"/>
            </a:ext>
          </a:extLst>
        </xdr:cNvPr>
        <xdr:cNvSpPr/>
      </xdr:nvSpPr>
      <xdr:spPr>
        <a:xfrm>
          <a:off x="20383500" y="1080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5893</xdr:rowOff>
    </xdr:from>
    <xdr:to>
      <xdr:col>102</xdr:col>
      <xdr:colOff>165100</xdr:colOff>
      <xdr:row>63</xdr:row>
      <xdr:rowOff>107493</xdr:rowOff>
    </xdr:to>
    <xdr:sp macro="" textlink="">
      <xdr:nvSpPr>
        <xdr:cNvPr id="601" name="フローチャート: 判断 600">
          <a:extLst>
            <a:ext uri="{FF2B5EF4-FFF2-40B4-BE49-F238E27FC236}">
              <a16:creationId xmlns:a16="http://schemas.microsoft.com/office/drawing/2014/main" id="{5FAEB4CB-EA57-43CD-8791-EA75D007E0FB}"/>
            </a:ext>
          </a:extLst>
        </xdr:cNvPr>
        <xdr:cNvSpPr/>
      </xdr:nvSpPr>
      <xdr:spPr>
        <a:xfrm>
          <a:off x="19494500" y="1080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12979</xdr:rowOff>
    </xdr:from>
    <xdr:to>
      <xdr:col>98</xdr:col>
      <xdr:colOff>38100</xdr:colOff>
      <xdr:row>63</xdr:row>
      <xdr:rowOff>114579</xdr:rowOff>
    </xdr:to>
    <xdr:sp macro="" textlink="">
      <xdr:nvSpPr>
        <xdr:cNvPr id="602" name="フローチャート: 判断 601">
          <a:extLst>
            <a:ext uri="{FF2B5EF4-FFF2-40B4-BE49-F238E27FC236}">
              <a16:creationId xmlns:a16="http://schemas.microsoft.com/office/drawing/2014/main" id="{F4DCD1A6-CB66-44BA-A2B4-04B77F73AF89}"/>
            </a:ext>
          </a:extLst>
        </xdr:cNvPr>
        <xdr:cNvSpPr/>
      </xdr:nvSpPr>
      <xdr:spPr>
        <a:xfrm>
          <a:off x="18605500" y="108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8996360D-542A-440E-8DE1-1C5930EA5E9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4DE164E-A4D7-47F4-A618-0DE9C89204F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7995B615-5993-43EB-A4F7-34EDD23CA78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C053E2F-B5FD-42AF-BC26-48EDCF41705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A20D50D-63C1-4EAD-AE25-9F5FF186836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117526</xdr:rowOff>
    </xdr:from>
    <xdr:to>
      <xdr:col>116</xdr:col>
      <xdr:colOff>114300</xdr:colOff>
      <xdr:row>63</xdr:row>
      <xdr:rowOff>47676</xdr:rowOff>
    </xdr:to>
    <xdr:sp macro="" textlink="">
      <xdr:nvSpPr>
        <xdr:cNvPr id="608" name="楕円 607">
          <a:extLst>
            <a:ext uri="{FF2B5EF4-FFF2-40B4-BE49-F238E27FC236}">
              <a16:creationId xmlns:a16="http://schemas.microsoft.com/office/drawing/2014/main" id="{D6818B74-C93E-4844-8C72-69EC7489439A}"/>
            </a:ext>
          </a:extLst>
        </xdr:cNvPr>
        <xdr:cNvSpPr/>
      </xdr:nvSpPr>
      <xdr:spPr>
        <a:xfrm>
          <a:off x="22110700" y="1074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95953</xdr:rowOff>
    </xdr:from>
    <xdr:ext cx="469744" cy="259045"/>
    <xdr:sp macro="" textlink="">
      <xdr:nvSpPr>
        <xdr:cNvPr id="609" name="【学校施設】&#10;一人当たり面積該当値テキスト">
          <a:extLst>
            <a:ext uri="{FF2B5EF4-FFF2-40B4-BE49-F238E27FC236}">
              <a16:creationId xmlns:a16="http://schemas.microsoft.com/office/drawing/2014/main" id="{D3D8B853-A523-4541-BE92-6B032C836EEA}"/>
            </a:ext>
          </a:extLst>
        </xdr:cNvPr>
        <xdr:cNvSpPr txBox="1"/>
      </xdr:nvSpPr>
      <xdr:spPr>
        <a:xfrm>
          <a:off x="22199600" y="1072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124841</xdr:rowOff>
    </xdr:from>
    <xdr:to>
      <xdr:col>112</xdr:col>
      <xdr:colOff>38100</xdr:colOff>
      <xdr:row>63</xdr:row>
      <xdr:rowOff>54991</xdr:rowOff>
    </xdr:to>
    <xdr:sp macro="" textlink="">
      <xdr:nvSpPr>
        <xdr:cNvPr id="610" name="楕円 609">
          <a:extLst>
            <a:ext uri="{FF2B5EF4-FFF2-40B4-BE49-F238E27FC236}">
              <a16:creationId xmlns:a16="http://schemas.microsoft.com/office/drawing/2014/main" id="{FB26B3A5-737B-4E5D-8041-A8C69116A708}"/>
            </a:ext>
          </a:extLst>
        </xdr:cNvPr>
        <xdr:cNvSpPr/>
      </xdr:nvSpPr>
      <xdr:spPr>
        <a:xfrm>
          <a:off x="21272500" y="107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168326</xdr:rowOff>
    </xdr:from>
    <xdr:to>
      <xdr:col>116</xdr:col>
      <xdr:colOff>63500</xdr:colOff>
      <xdr:row>63</xdr:row>
      <xdr:rowOff>4191</xdr:rowOff>
    </xdr:to>
    <xdr:cxnSp macro="">
      <xdr:nvCxnSpPr>
        <xdr:cNvPr id="611" name="直線コネクタ 610">
          <a:extLst>
            <a:ext uri="{FF2B5EF4-FFF2-40B4-BE49-F238E27FC236}">
              <a16:creationId xmlns:a16="http://schemas.microsoft.com/office/drawing/2014/main" id="{55919EC1-9DDD-4822-B053-0315A677E8CF}"/>
            </a:ext>
          </a:extLst>
        </xdr:cNvPr>
        <xdr:cNvCxnSpPr/>
      </xdr:nvCxnSpPr>
      <xdr:spPr>
        <a:xfrm flipV="1">
          <a:off x="21323300" y="1079822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131318</xdr:rowOff>
    </xdr:from>
    <xdr:to>
      <xdr:col>107</xdr:col>
      <xdr:colOff>101600</xdr:colOff>
      <xdr:row>63</xdr:row>
      <xdr:rowOff>61468</xdr:rowOff>
    </xdr:to>
    <xdr:sp macro="" textlink="">
      <xdr:nvSpPr>
        <xdr:cNvPr id="612" name="楕円 611">
          <a:extLst>
            <a:ext uri="{FF2B5EF4-FFF2-40B4-BE49-F238E27FC236}">
              <a16:creationId xmlns:a16="http://schemas.microsoft.com/office/drawing/2014/main" id="{77AD8C45-82C9-40F7-9E0E-35E356BFBC30}"/>
            </a:ext>
          </a:extLst>
        </xdr:cNvPr>
        <xdr:cNvSpPr/>
      </xdr:nvSpPr>
      <xdr:spPr>
        <a:xfrm>
          <a:off x="20383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4191</xdr:rowOff>
    </xdr:from>
    <xdr:to>
      <xdr:col>111</xdr:col>
      <xdr:colOff>177800</xdr:colOff>
      <xdr:row>63</xdr:row>
      <xdr:rowOff>10668</xdr:rowOff>
    </xdr:to>
    <xdr:cxnSp macro="">
      <xdr:nvCxnSpPr>
        <xdr:cNvPr id="613" name="直線コネクタ 612">
          <a:extLst>
            <a:ext uri="{FF2B5EF4-FFF2-40B4-BE49-F238E27FC236}">
              <a16:creationId xmlns:a16="http://schemas.microsoft.com/office/drawing/2014/main" id="{16392E63-554A-4D2C-9D3B-C2031B155834}"/>
            </a:ext>
          </a:extLst>
        </xdr:cNvPr>
        <xdr:cNvCxnSpPr/>
      </xdr:nvCxnSpPr>
      <xdr:spPr>
        <a:xfrm flipV="1">
          <a:off x="20434300" y="108055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94285</xdr:rowOff>
    </xdr:from>
    <xdr:to>
      <xdr:col>102</xdr:col>
      <xdr:colOff>165100</xdr:colOff>
      <xdr:row>63</xdr:row>
      <xdr:rowOff>24435</xdr:rowOff>
    </xdr:to>
    <xdr:sp macro="" textlink="">
      <xdr:nvSpPr>
        <xdr:cNvPr id="614" name="楕円 613">
          <a:extLst>
            <a:ext uri="{FF2B5EF4-FFF2-40B4-BE49-F238E27FC236}">
              <a16:creationId xmlns:a16="http://schemas.microsoft.com/office/drawing/2014/main" id="{0A622E1D-1467-4CA1-96AE-B5F970067FA9}"/>
            </a:ext>
          </a:extLst>
        </xdr:cNvPr>
        <xdr:cNvSpPr/>
      </xdr:nvSpPr>
      <xdr:spPr>
        <a:xfrm>
          <a:off x="19494500" y="1072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145085</xdr:rowOff>
    </xdr:from>
    <xdr:to>
      <xdr:col>107</xdr:col>
      <xdr:colOff>50800</xdr:colOff>
      <xdr:row>63</xdr:row>
      <xdr:rowOff>10668</xdr:rowOff>
    </xdr:to>
    <xdr:cxnSp macro="">
      <xdr:nvCxnSpPr>
        <xdr:cNvPr id="615" name="直線コネクタ 614">
          <a:extLst>
            <a:ext uri="{FF2B5EF4-FFF2-40B4-BE49-F238E27FC236}">
              <a16:creationId xmlns:a16="http://schemas.microsoft.com/office/drawing/2014/main" id="{CBD548B1-A9AD-4FBC-A725-FBBF25DF543D}"/>
            </a:ext>
          </a:extLst>
        </xdr:cNvPr>
        <xdr:cNvCxnSpPr/>
      </xdr:nvCxnSpPr>
      <xdr:spPr>
        <a:xfrm>
          <a:off x="19545300" y="10774985"/>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111354</xdr:rowOff>
    </xdr:from>
    <xdr:to>
      <xdr:col>98</xdr:col>
      <xdr:colOff>38100</xdr:colOff>
      <xdr:row>63</xdr:row>
      <xdr:rowOff>41504</xdr:rowOff>
    </xdr:to>
    <xdr:sp macro="" textlink="">
      <xdr:nvSpPr>
        <xdr:cNvPr id="616" name="楕円 615">
          <a:extLst>
            <a:ext uri="{FF2B5EF4-FFF2-40B4-BE49-F238E27FC236}">
              <a16:creationId xmlns:a16="http://schemas.microsoft.com/office/drawing/2014/main" id="{709DABDB-15E4-486A-96A0-C6487D545783}"/>
            </a:ext>
          </a:extLst>
        </xdr:cNvPr>
        <xdr:cNvSpPr/>
      </xdr:nvSpPr>
      <xdr:spPr>
        <a:xfrm>
          <a:off x="18605500" y="1074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145085</xdr:rowOff>
    </xdr:from>
    <xdr:to>
      <xdr:col>102</xdr:col>
      <xdr:colOff>114300</xdr:colOff>
      <xdr:row>62</xdr:row>
      <xdr:rowOff>162154</xdr:rowOff>
    </xdr:to>
    <xdr:cxnSp macro="">
      <xdr:nvCxnSpPr>
        <xdr:cNvPr id="617" name="直線コネクタ 616">
          <a:extLst>
            <a:ext uri="{FF2B5EF4-FFF2-40B4-BE49-F238E27FC236}">
              <a16:creationId xmlns:a16="http://schemas.microsoft.com/office/drawing/2014/main" id="{AE445C81-61FB-414F-B68B-64CC4C5C6481}"/>
            </a:ext>
          </a:extLst>
        </xdr:cNvPr>
        <xdr:cNvCxnSpPr/>
      </xdr:nvCxnSpPr>
      <xdr:spPr>
        <a:xfrm flipV="1">
          <a:off x="18656300" y="1077498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60164</xdr:rowOff>
    </xdr:from>
    <xdr:ext cx="469744" cy="259045"/>
    <xdr:sp macro="" textlink="">
      <xdr:nvSpPr>
        <xdr:cNvPr id="618" name="n_1aveValue【学校施設】&#10;一人当たり面積">
          <a:extLst>
            <a:ext uri="{FF2B5EF4-FFF2-40B4-BE49-F238E27FC236}">
              <a16:creationId xmlns:a16="http://schemas.microsoft.com/office/drawing/2014/main" id="{782E8BEF-C36A-43B6-B5C0-D33278B3EDFE}"/>
            </a:ext>
          </a:extLst>
        </xdr:cNvPr>
        <xdr:cNvSpPr txBox="1"/>
      </xdr:nvSpPr>
      <xdr:spPr>
        <a:xfrm>
          <a:off x="21075727" y="10518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94201</xdr:rowOff>
    </xdr:from>
    <xdr:ext cx="469744" cy="259045"/>
    <xdr:sp macro="" textlink="">
      <xdr:nvSpPr>
        <xdr:cNvPr id="619" name="n_2aveValue【学校施設】&#10;一人当たり面積">
          <a:extLst>
            <a:ext uri="{FF2B5EF4-FFF2-40B4-BE49-F238E27FC236}">
              <a16:creationId xmlns:a16="http://schemas.microsoft.com/office/drawing/2014/main" id="{97AB9063-3C1F-4B77-AF05-0CD03E3C3A38}"/>
            </a:ext>
          </a:extLst>
        </xdr:cNvPr>
        <xdr:cNvSpPr txBox="1"/>
      </xdr:nvSpPr>
      <xdr:spPr>
        <a:xfrm>
          <a:off x="20199427" y="1089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98620</xdr:rowOff>
    </xdr:from>
    <xdr:ext cx="469744" cy="259045"/>
    <xdr:sp macro="" textlink="">
      <xdr:nvSpPr>
        <xdr:cNvPr id="620" name="n_3aveValue【学校施設】&#10;一人当たり面積">
          <a:extLst>
            <a:ext uri="{FF2B5EF4-FFF2-40B4-BE49-F238E27FC236}">
              <a16:creationId xmlns:a16="http://schemas.microsoft.com/office/drawing/2014/main" id="{6AAC2154-D3AD-4D34-A46A-22497A60926E}"/>
            </a:ext>
          </a:extLst>
        </xdr:cNvPr>
        <xdr:cNvSpPr txBox="1"/>
      </xdr:nvSpPr>
      <xdr:spPr>
        <a:xfrm>
          <a:off x="19310427" y="108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105706</xdr:rowOff>
    </xdr:from>
    <xdr:ext cx="469744" cy="259045"/>
    <xdr:sp macro="" textlink="">
      <xdr:nvSpPr>
        <xdr:cNvPr id="621" name="n_4aveValue【学校施設】&#10;一人当たり面積">
          <a:extLst>
            <a:ext uri="{FF2B5EF4-FFF2-40B4-BE49-F238E27FC236}">
              <a16:creationId xmlns:a16="http://schemas.microsoft.com/office/drawing/2014/main" id="{80B7DD2C-4AD4-4DB4-ADBD-791952E21E34}"/>
            </a:ext>
          </a:extLst>
        </xdr:cNvPr>
        <xdr:cNvSpPr txBox="1"/>
      </xdr:nvSpPr>
      <xdr:spPr>
        <a:xfrm>
          <a:off x="18421427" y="1090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46118</xdr:rowOff>
    </xdr:from>
    <xdr:ext cx="469744" cy="259045"/>
    <xdr:sp macro="" textlink="">
      <xdr:nvSpPr>
        <xdr:cNvPr id="622" name="n_1mainValue【学校施設】&#10;一人当たり面積">
          <a:extLst>
            <a:ext uri="{FF2B5EF4-FFF2-40B4-BE49-F238E27FC236}">
              <a16:creationId xmlns:a16="http://schemas.microsoft.com/office/drawing/2014/main" id="{8C4D375A-59FE-49DE-BED7-DD5F8668F1FD}"/>
            </a:ext>
          </a:extLst>
        </xdr:cNvPr>
        <xdr:cNvSpPr txBox="1"/>
      </xdr:nvSpPr>
      <xdr:spPr>
        <a:xfrm>
          <a:off x="21075727" y="108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77995</xdr:rowOff>
    </xdr:from>
    <xdr:ext cx="469744" cy="259045"/>
    <xdr:sp macro="" textlink="">
      <xdr:nvSpPr>
        <xdr:cNvPr id="623" name="n_2mainValue【学校施設】&#10;一人当たり面積">
          <a:extLst>
            <a:ext uri="{FF2B5EF4-FFF2-40B4-BE49-F238E27FC236}">
              <a16:creationId xmlns:a16="http://schemas.microsoft.com/office/drawing/2014/main" id="{046041C1-8BB8-43D0-A877-E048ACBADFC7}"/>
            </a:ext>
          </a:extLst>
        </xdr:cNvPr>
        <xdr:cNvSpPr txBox="1"/>
      </xdr:nvSpPr>
      <xdr:spPr>
        <a:xfrm>
          <a:off x="20199427" y="1053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40962</xdr:rowOff>
    </xdr:from>
    <xdr:ext cx="469744" cy="259045"/>
    <xdr:sp macro="" textlink="">
      <xdr:nvSpPr>
        <xdr:cNvPr id="624" name="n_3mainValue【学校施設】&#10;一人当たり面積">
          <a:extLst>
            <a:ext uri="{FF2B5EF4-FFF2-40B4-BE49-F238E27FC236}">
              <a16:creationId xmlns:a16="http://schemas.microsoft.com/office/drawing/2014/main" id="{AD50BB30-4566-4E82-A1CC-4896A16B9749}"/>
            </a:ext>
          </a:extLst>
        </xdr:cNvPr>
        <xdr:cNvSpPr txBox="1"/>
      </xdr:nvSpPr>
      <xdr:spPr>
        <a:xfrm>
          <a:off x="19310427" y="1049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58031</xdr:rowOff>
    </xdr:from>
    <xdr:ext cx="469744" cy="259045"/>
    <xdr:sp macro="" textlink="">
      <xdr:nvSpPr>
        <xdr:cNvPr id="625" name="n_4mainValue【学校施設】&#10;一人当たり面積">
          <a:extLst>
            <a:ext uri="{FF2B5EF4-FFF2-40B4-BE49-F238E27FC236}">
              <a16:creationId xmlns:a16="http://schemas.microsoft.com/office/drawing/2014/main" id="{C548C959-ED14-46FB-B9D7-CE6BA98420AE}"/>
            </a:ext>
          </a:extLst>
        </xdr:cNvPr>
        <xdr:cNvSpPr txBox="1"/>
      </xdr:nvSpPr>
      <xdr:spPr>
        <a:xfrm>
          <a:off x="18421427" y="1051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088689F-FC54-4A96-B1F9-F4DA29E46FC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D5978426-6A41-451D-BDA1-270154781CA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DE3C33C3-B043-47A6-AF5B-EE5025FBF2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2CA1833-6158-40A1-B1F5-6339745199A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FDE9EFA1-329F-4730-9BD4-17FF7726D85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B2620DF0-3EAE-4948-8A17-ACFAF63F46E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12582408-19FD-4CAC-9F8B-AE13DEAFC33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66C84C98-3727-4A89-9343-918D7AE2B37E}"/>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00E531F1-CF05-4EB0-B742-8A01C971CC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CA44988C-A432-4047-9172-B4A3F957A5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831339EB-EBEF-4FB8-8173-3969F515FDB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6083C165-B063-4E3E-96D3-185BE0BEF7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3DAE29E1-5EB3-4F99-A0B2-C0CA76D836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43711F94-39CE-43A8-95C4-9E38F2C8C21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9F97DF62-C8FB-405C-9F37-4F12D97BA8F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792FFD62-5C06-4917-9CEC-FA2F053DE8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9947971C-1E79-4922-BED4-483DD75308B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80F0C30B-5A08-4C33-80AB-90C2730690E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D9E3231A-FB29-4220-86A1-D5BF5C8D6F5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EF7B7CB-C4BA-466A-85C7-E258DCB24E6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65237922-430E-452D-90B4-76254A72A52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DD482C71-AA07-44EC-996A-206A02C93B9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F5E6557B-750D-4206-97A9-EA4EA58E858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4431977A-68D1-4EC9-BB2C-22033E22EEE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6B41D684-F1DF-4B41-9E3C-F7FD4A20713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E0A7E4F0-DA5E-48EF-827B-5B431D72CD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D5D68534-6CAD-46EB-BFB2-05F638A0476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5FC6ED9C-2EF7-40C7-93AE-746EA27BFF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6AD73CAA-0504-4E41-8636-77F1988B98D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29A3656B-7802-4AD6-90B0-2F36B2857A93}"/>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CCE282B0-2577-4B66-946A-AFA1CB36B8EF}"/>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9AE00EBF-47F7-4827-9793-D1997447678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BACC95A5-33D0-46F3-B962-417DF697F7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AA7D38A9-4642-4AB5-9E2C-1837FB2FC93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53BECE67-7D2C-400A-BACD-DB932654145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C0DB056D-E089-44A3-AA32-9DE27D342B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DF3476D-FD9D-4CD8-811E-F524D37DEDB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44E53A0-2868-4D50-8818-C3E128A490F5}"/>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AAA3616B-68C2-49B7-96EE-DEB97C3053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68CDF6E5-954A-43AF-9AC0-993E0E95B1F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2ABDC82F-E53B-4008-A241-6FF6C4E95B1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80DED9A2-EA32-42CC-BDCC-5F56B30A48A6}"/>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AC087717-C580-4DE4-ACAE-B2A1DE4582A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C6A3950E-7602-404B-9BA7-2BA43C644D8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7B766729-655F-4740-9EC5-0562F1506956}"/>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7E6A7DFB-45A3-4845-AC46-FB5B46EF7DBD}"/>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51543</xdr:rowOff>
    </xdr:from>
    <xdr:ext cx="405111" cy="259045"/>
    <xdr:sp macro="" textlink="">
      <xdr:nvSpPr>
        <xdr:cNvPr id="672" name="【公民館】&#10;有形固定資産減価償却率平均値テキスト">
          <a:extLst>
            <a:ext uri="{FF2B5EF4-FFF2-40B4-BE49-F238E27FC236}">
              <a16:creationId xmlns:a16="http://schemas.microsoft.com/office/drawing/2014/main" id="{1F6D485E-5794-4A3D-B941-5AC5AC0F1BB5}"/>
            </a:ext>
          </a:extLst>
        </xdr:cNvPr>
        <xdr:cNvSpPr txBox="1"/>
      </xdr:nvSpPr>
      <xdr:spPr>
        <a:xfrm>
          <a:off x="16357600" y="1805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28666</xdr:rowOff>
    </xdr:from>
    <xdr:to>
      <xdr:col>85</xdr:col>
      <xdr:colOff>177800</xdr:colOff>
      <xdr:row>106</xdr:row>
      <xdr:rowOff>130266</xdr:rowOff>
    </xdr:to>
    <xdr:sp macro="" textlink="">
      <xdr:nvSpPr>
        <xdr:cNvPr id="673" name="フローチャート: 判断 672">
          <a:extLst>
            <a:ext uri="{FF2B5EF4-FFF2-40B4-BE49-F238E27FC236}">
              <a16:creationId xmlns:a16="http://schemas.microsoft.com/office/drawing/2014/main" id="{AF1A9347-CC3A-46DD-A2D9-CF5F085530F4}"/>
            </a:ext>
          </a:extLst>
        </xdr:cNvPr>
        <xdr:cNvSpPr/>
      </xdr:nvSpPr>
      <xdr:spPr>
        <a:xfrm>
          <a:off x="16268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142966</xdr:rowOff>
    </xdr:from>
    <xdr:to>
      <xdr:col>81</xdr:col>
      <xdr:colOff>101600</xdr:colOff>
      <xdr:row>106</xdr:row>
      <xdr:rowOff>73116</xdr:rowOff>
    </xdr:to>
    <xdr:sp macro="" textlink="">
      <xdr:nvSpPr>
        <xdr:cNvPr id="674" name="フローチャート: 判断 673">
          <a:extLst>
            <a:ext uri="{FF2B5EF4-FFF2-40B4-BE49-F238E27FC236}">
              <a16:creationId xmlns:a16="http://schemas.microsoft.com/office/drawing/2014/main" id="{9BA13925-18B2-4746-930D-3BEBD3D275E3}"/>
            </a:ext>
          </a:extLst>
        </xdr:cNvPr>
        <xdr:cNvSpPr/>
      </xdr:nvSpPr>
      <xdr:spPr>
        <a:xfrm>
          <a:off x="15430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675" name="フローチャート: 判断 674">
          <a:extLst>
            <a:ext uri="{FF2B5EF4-FFF2-40B4-BE49-F238E27FC236}">
              <a16:creationId xmlns:a16="http://schemas.microsoft.com/office/drawing/2014/main" id="{74A11E71-41A8-4ADA-A3CA-36BD0D2F7C18}"/>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676" name="フローチャート: 判断 675">
          <a:extLst>
            <a:ext uri="{FF2B5EF4-FFF2-40B4-BE49-F238E27FC236}">
              <a16:creationId xmlns:a16="http://schemas.microsoft.com/office/drawing/2014/main" id="{C6BA8341-3478-4B7A-BB86-4F82716BC943}"/>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677" name="フローチャート: 判断 676">
          <a:extLst>
            <a:ext uri="{FF2B5EF4-FFF2-40B4-BE49-F238E27FC236}">
              <a16:creationId xmlns:a16="http://schemas.microsoft.com/office/drawing/2014/main" id="{55630F2E-F288-4B89-96B6-D0052566D465}"/>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3FB5D7CE-A49B-4EF2-AA0A-765FD692669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67C1C3F9-BE3F-4147-B723-900A5EEB56F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A41D7613-7C98-48BE-BC8D-258577E5E3C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E4D7E084-D9E1-4AC3-8046-C78FB8F140D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77B29968-A0D0-4EA2-B634-4E81B04F116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121738</xdr:rowOff>
    </xdr:from>
    <xdr:to>
      <xdr:col>85</xdr:col>
      <xdr:colOff>177800</xdr:colOff>
      <xdr:row>107</xdr:row>
      <xdr:rowOff>51888</xdr:rowOff>
    </xdr:to>
    <xdr:sp macro="" textlink="">
      <xdr:nvSpPr>
        <xdr:cNvPr id="683" name="楕円 682">
          <a:extLst>
            <a:ext uri="{FF2B5EF4-FFF2-40B4-BE49-F238E27FC236}">
              <a16:creationId xmlns:a16="http://schemas.microsoft.com/office/drawing/2014/main" id="{9AEDA3B1-E804-4EFB-9FBC-1A6AE6B62B56}"/>
            </a:ext>
          </a:extLst>
        </xdr:cNvPr>
        <xdr:cNvSpPr/>
      </xdr:nvSpPr>
      <xdr:spPr>
        <a:xfrm>
          <a:off x="162687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100165</xdr:rowOff>
    </xdr:from>
    <xdr:ext cx="405111" cy="259045"/>
    <xdr:sp macro="" textlink="">
      <xdr:nvSpPr>
        <xdr:cNvPr id="684" name="【公民館】&#10;有形固定資産減価償却率該当値テキスト">
          <a:extLst>
            <a:ext uri="{FF2B5EF4-FFF2-40B4-BE49-F238E27FC236}">
              <a16:creationId xmlns:a16="http://schemas.microsoft.com/office/drawing/2014/main" id="{40FC5533-4B61-4DFA-A24D-B7B60D902009}"/>
            </a:ext>
          </a:extLst>
        </xdr:cNvPr>
        <xdr:cNvSpPr txBox="1"/>
      </xdr:nvSpPr>
      <xdr:spPr>
        <a:xfrm>
          <a:off x="16357600"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111942</xdr:rowOff>
    </xdr:from>
    <xdr:to>
      <xdr:col>81</xdr:col>
      <xdr:colOff>101600</xdr:colOff>
      <xdr:row>107</xdr:row>
      <xdr:rowOff>42092</xdr:rowOff>
    </xdr:to>
    <xdr:sp macro="" textlink="">
      <xdr:nvSpPr>
        <xdr:cNvPr id="685" name="楕円 684">
          <a:extLst>
            <a:ext uri="{FF2B5EF4-FFF2-40B4-BE49-F238E27FC236}">
              <a16:creationId xmlns:a16="http://schemas.microsoft.com/office/drawing/2014/main" id="{1248450B-EB01-421E-BC74-EC3D8D1A292D}"/>
            </a:ext>
          </a:extLst>
        </xdr:cNvPr>
        <xdr:cNvSpPr/>
      </xdr:nvSpPr>
      <xdr:spPr>
        <a:xfrm>
          <a:off x="15430500" y="1828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162742</xdr:rowOff>
    </xdr:from>
    <xdr:to>
      <xdr:col>85</xdr:col>
      <xdr:colOff>127000</xdr:colOff>
      <xdr:row>107</xdr:row>
      <xdr:rowOff>1088</xdr:rowOff>
    </xdr:to>
    <xdr:cxnSp macro="">
      <xdr:nvCxnSpPr>
        <xdr:cNvPr id="686" name="直線コネクタ 685">
          <a:extLst>
            <a:ext uri="{FF2B5EF4-FFF2-40B4-BE49-F238E27FC236}">
              <a16:creationId xmlns:a16="http://schemas.microsoft.com/office/drawing/2014/main" id="{CACA4250-3038-4FCE-AA45-C5F3A8E0FA33}"/>
            </a:ext>
          </a:extLst>
        </xdr:cNvPr>
        <xdr:cNvCxnSpPr/>
      </xdr:nvCxnSpPr>
      <xdr:spPr>
        <a:xfrm>
          <a:off x="15481300" y="18336442"/>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90714</xdr:rowOff>
    </xdr:from>
    <xdr:to>
      <xdr:col>76</xdr:col>
      <xdr:colOff>165100</xdr:colOff>
      <xdr:row>107</xdr:row>
      <xdr:rowOff>20864</xdr:rowOff>
    </xdr:to>
    <xdr:sp macro="" textlink="">
      <xdr:nvSpPr>
        <xdr:cNvPr id="687" name="楕円 686">
          <a:extLst>
            <a:ext uri="{FF2B5EF4-FFF2-40B4-BE49-F238E27FC236}">
              <a16:creationId xmlns:a16="http://schemas.microsoft.com/office/drawing/2014/main" id="{0A6F10BB-9DB1-443C-B5AA-C71EBA16892E}"/>
            </a:ext>
          </a:extLst>
        </xdr:cNvPr>
        <xdr:cNvSpPr/>
      </xdr:nvSpPr>
      <xdr:spPr>
        <a:xfrm>
          <a:off x="14541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141514</xdr:rowOff>
    </xdr:from>
    <xdr:to>
      <xdr:col>81</xdr:col>
      <xdr:colOff>50800</xdr:colOff>
      <xdr:row>106</xdr:row>
      <xdr:rowOff>162742</xdr:rowOff>
    </xdr:to>
    <xdr:cxnSp macro="">
      <xdr:nvCxnSpPr>
        <xdr:cNvPr id="688" name="直線コネクタ 687">
          <a:extLst>
            <a:ext uri="{FF2B5EF4-FFF2-40B4-BE49-F238E27FC236}">
              <a16:creationId xmlns:a16="http://schemas.microsoft.com/office/drawing/2014/main" id="{38BBA8AC-0B00-46C0-A089-D8E56DD033A3}"/>
            </a:ext>
          </a:extLst>
        </xdr:cNvPr>
        <xdr:cNvCxnSpPr/>
      </xdr:nvCxnSpPr>
      <xdr:spPr>
        <a:xfrm>
          <a:off x="14592300" y="1831521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30299</xdr:rowOff>
    </xdr:from>
    <xdr:to>
      <xdr:col>72</xdr:col>
      <xdr:colOff>38100</xdr:colOff>
      <xdr:row>107</xdr:row>
      <xdr:rowOff>131899</xdr:rowOff>
    </xdr:to>
    <xdr:sp macro="" textlink="">
      <xdr:nvSpPr>
        <xdr:cNvPr id="689" name="楕円 688">
          <a:extLst>
            <a:ext uri="{FF2B5EF4-FFF2-40B4-BE49-F238E27FC236}">
              <a16:creationId xmlns:a16="http://schemas.microsoft.com/office/drawing/2014/main" id="{3FC6794C-5C6A-429C-BBD6-2DE20AC0ABAE}"/>
            </a:ext>
          </a:extLst>
        </xdr:cNvPr>
        <xdr:cNvSpPr/>
      </xdr:nvSpPr>
      <xdr:spPr>
        <a:xfrm>
          <a:off x="13652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141514</xdr:rowOff>
    </xdr:from>
    <xdr:to>
      <xdr:col>76</xdr:col>
      <xdr:colOff>114300</xdr:colOff>
      <xdr:row>107</xdr:row>
      <xdr:rowOff>81099</xdr:rowOff>
    </xdr:to>
    <xdr:cxnSp macro="">
      <xdr:nvCxnSpPr>
        <xdr:cNvPr id="690" name="直線コネクタ 689">
          <a:extLst>
            <a:ext uri="{FF2B5EF4-FFF2-40B4-BE49-F238E27FC236}">
              <a16:creationId xmlns:a16="http://schemas.microsoft.com/office/drawing/2014/main" id="{01665204-91FE-49E2-863B-E2126E556E55}"/>
            </a:ext>
          </a:extLst>
        </xdr:cNvPr>
        <xdr:cNvCxnSpPr/>
      </xdr:nvCxnSpPr>
      <xdr:spPr>
        <a:xfrm flipV="1">
          <a:off x="13703300" y="1831521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93980</xdr:rowOff>
    </xdr:from>
    <xdr:to>
      <xdr:col>67</xdr:col>
      <xdr:colOff>101600</xdr:colOff>
      <xdr:row>107</xdr:row>
      <xdr:rowOff>24130</xdr:rowOff>
    </xdr:to>
    <xdr:sp macro="" textlink="">
      <xdr:nvSpPr>
        <xdr:cNvPr id="691" name="楕円 690">
          <a:extLst>
            <a:ext uri="{FF2B5EF4-FFF2-40B4-BE49-F238E27FC236}">
              <a16:creationId xmlns:a16="http://schemas.microsoft.com/office/drawing/2014/main" id="{EEEB5644-140A-4CEB-9CE9-08209038FA56}"/>
            </a:ext>
          </a:extLst>
        </xdr:cNvPr>
        <xdr:cNvSpPr/>
      </xdr:nvSpPr>
      <xdr:spPr>
        <a:xfrm>
          <a:off x="1276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144780</xdr:rowOff>
    </xdr:from>
    <xdr:to>
      <xdr:col>71</xdr:col>
      <xdr:colOff>177800</xdr:colOff>
      <xdr:row>107</xdr:row>
      <xdr:rowOff>81099</xdr:rowOff>
    </xdr:to>
    <xdr:cxnSp macro="">
      <xdr:nvCxnSpPr>
        <xdr:cNvPr id="692" name="直線コネクタ 691">
          <a:extLst>
            <a:ext uri="{FF2B5EF4-FFF2-40B4-BE49-F238E27FC236}">
              <a16:creationId xmlns:a16="http://schemas.microsoft.com/office/drawing/2014/main" id="{2992C018-F3A1-4503-88E7-D78489211840}"/>
            </a:ext>
          </a:extLst>
        </xdr:cNvPr>
        <xdr:cNvCxnSpPr/>
      </xdr:nvCxnSpPr>
      <xdr:spPr>
        <a:xfrm>
          <a:off x="12814300" y="18318480"/>
          <a:ext cx="889000" cy="10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89643</xdr:rowOff>
    </xdr:from>
    <xdr:ext cx="405111" cy="259045"/>
    <xdr:sp macro="" textlink="">
      <xdr:nvSpPr>
        <xdr:cNvPr id="693" name="n_1aveValue【公民館】&#10;有形固定資産減価償却率">
          <a:extLst>
            <a:ext uri="{FF2B5EF4-FFF2-40B4-BE49-F238E27FC236}">
              <a16:creationId xmlns:a16="http://schemas.microsoft.com/office/drawing/2014/main" id="{04AD30AF-DF35-425D-8C46-E5DDFD57F7C4}"/>
            </a:ext>
          </a:extLst>
        </xdr:cNvPr>
        <xdr:cNvSpPr txBox="1"/>
      </xdr:nvSpPr>
      <xdr:spPr>
        <a:xfrm>
          <a:off x="152660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74947</xdr:rowOff>
    </xdr:from>
    <xdr:ext cx="405111" cy="259045"/>
    <xdr:sp macro="" textlink="">
      <xdr:nvSpPr>
        <xdr:cNvPr id="694" name="n_2aveValue【公民館】&#10;有形固定資産減価償却率">
          <a:extLst>
            <a:ext uri="{FF2B5EF4-FFF2-40B4-BE49-F238E27FC236}">
              <a16:creationId xmlns:a16="http://schemas.microsoft.com/office/drawing/2014/main" id="{BCFE8D4A-89F8-4471-B1C3-6BBE89F5571C}"/>
            </a:ext>
          </a:extLst>
        </xdr:cNvPr>
        <xdr:cNvSpPr txBox="1"/>
      </xdr:nvSpPr>
      <xdr:spPr>
        <a:xfrm>
          <a:off x="143897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42290</xdr:rowOff>
    </xdr:from>
    <xdr:ext cx="405111" cy="259045"/>
    <xdr:sp macro="" textlink="">
      <xdr:nvSpPr>
        <xdr:cNvPr id="695" name="n_3aveValue【公民館】&#10;有形固定資産減価償却率">
          <a:extLst>
            <a:ext uri="{FF2B5EF4-FFF2-40B4-BE49-F238E27FC236}">
              <a16:creationId xmlns:a16="http://schemas.microsoft.com/office/drawing/2014/main" id="{BE9EE299-A14D-4BC2-B7C6-28225227EFF0}"/>
            </a:ext>
          </a:extLst>
        </xdr:cNvPr>
        <xdr:cNvSpPr txBox="1"/>
      </xdr:nvSpPr>
      <xdr:spPr>
        <a:xfrm>
          <a:off x="13500744"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696" name="n_4aveValue【公民館】&#10;有形固定資産減価償却率">
          <a:extLst>
            <a:ext uri="{FF2B5EF4-FFF2-40B4-BE49-F238E27FC236}">
              <a16:creationId xmlns:a16="http://schemas.microsoft.com/office/drawing/2014/main" id="{A60B3DF0-B648-4646-B490-8A3C01902691}"/>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33219</xdr:rowOff>
    </xdr:from>
    <xdr:ext cx="405111" cy="259045"/>
    <xdr:sp macro="" textlink="">
      <xdr:nvSpPr>
        <xdr:cNvPr id="697" name="n_1mainValue【公民館】&#10;有形固定資産減価償却率">
          <a:extLst>
            <a:ext uri="{FF2B5EF4-FFF2-40B4-BE49-F238E27FC236}">
              <a16:creationId xmlns:a16="http://schemas.microsoft.com/office/drawing/2014/main" id="{A7BB51C7-2A5C-4BFB-941B-DF2CC765717C}"/>
            </a:ext>
          </a:extLst>
        </xdr:cNvPr>
        <xdr:cNvSpPr txBox="1"/>
      </xdr:nvSpPr>
      <xdr:spPr>
        <a:xfrm>
          <a:off x="15266044"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11991</xdr:rowOff>
    </xdr:from>
    <xdr:ext cx="405111" cy="259045"/>
    <xdr:sp macro="" textlink="">
      <xdr:nvSpPr>
        <xdr:cNvPr id="698" name="n_2mainValue【公民館】&#10;有形固定資産減価償却率">
          <a:extLst>
            <a:ext uri="{FF2B5EF4-FFF2-40B4-BE49-F238E27FC236}">
              <a16:creationId xmlns:a16="http://schemas.microsoft.com/office/drawing/2014/main" id="{EDAD6D10-373B-45A2-BEE4-3A603BAF6A2F}"/>
            </a:ext>
          </a:extLst>
        </xdr:cNvPr>
        <xdr:cNvSpPr txBox="1"/>
      </xdr:nvSpPr>
      <xdr:spPr>
        <a:xfrm>
          <a:off x="143897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123026</xdr:rowOff>
    </xdr:from>
    <xdr:ext cx="405111" cy="259045"/>
    <xdr:sp macro="" textlink="">
      <xdr:nvSpPr>
        <xdr:cNvPr id="699" name="n_3mainValue【公民館】&#10;有形固定資産減価償却率">
          <a:extLst>
            <a:ext uri="{FF2B5EF4-FFF2-40B4-BE49-F238E27FC236}">
              <a16:creationId xmlns:a16="http://schemas.microsoft.com/office/drawing/2014/main" id="{7ADE6DB8-9CB2-4F55-9A2D-571DD0FC49A8}"/>
            </a:ext>
          </a:extLst>
        </xdr:cNvPr>
        <xdr:cNvSpPr txBox="1"/>
      </xdr:nvSpPr>
      <xdr:spPr>
        <a:xfrm>
          <a:off x="13500744" y="1846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15257</xdr:rowOff>
    </xdr:from>
    <xdr:ext cx="405111" cy="259045"/>
    <xdr:sp macro="" textlink="">
      <xdr:nvSpPr>
        <xdr:cNvPr id="700" name="n_4mainValue【公民館】&#10;有形固定資産減価償却率">
          <a:extLst>
            <a:ext uri="{FF2B5EF4-FFF2-40B4-BE49-F238E27FC236}">
              <a16:creationId xmlns:a16="http://schemas.microsoft.com/office/drawing/2014/main" id="{B9D73B8D-675B-4CFA-96B7-A4924814C2ED}"/>
            </a:ext>
          </a:extLst>
        </xdr:cNvPr>
        <xdr:cNvSpPr txBox="1"/>
      </xdr:nvSpPr>
      <xdr:spPr>
        <a:xfrm>
          <a:off x="126117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80EF12A8-7DA7-4EF5-8946-82C89F4CD5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69EF427-9276-4698-BC73-069DC44F108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5019310-0C8C-4804-B98A-4C99FE10AFF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AAAA8147-6ADE-4582-9B5C-522B39E9C3E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21797B35-35C6-4174-A778-114367049B1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E49C8C4E-1636-4811-8377-8B7AC4D128C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3FA21A73-B245-46F3-8D5A-00DDDCA4899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3272CC-9A1C-4B32-80CD-A42D422A3E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5585D1DF-6579-4708-915B-D8D6091826B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7EA1110D-5B8B-40F9-BEA7-D17CB3ADBC9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107</xdr:row>
      <xdr:rowOff>133350</xdr:rowOff>
    </xdr:from>
    <xdr:to>
      <xdr:col>120</xdr:col>
      <xdr:colOff>114300</xdr:colOff>
      <xdr:row>107</xdr:row>
      <xdr:rowOff>133350</xdr:rowOff>
    </xdr:to>
    <xdr:cxnSp macro="">
      <xdr:nvCxnSpPr>
        <xdr:cNvPr id="711" name="直線コネクタ 710">
          <a:extLst>
            <a:ext uri="{FF2B5EF4-FFF2-40B4-BE49-F238E27FC236}">
              <a16:creationId xmlns:a16="http://schemas.microsoft.com/office/drawing/2014/main" id="{BA858452-1CD0-4698-A739-4ADBFEB89017}"/>
            </a:ext>
          </a:extLst>
        </xdr:cNvPr>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2" name="テキスト ボックス 711">
          <a:extLst>
            <a:ext uri="{FF2B5EF4-FFF2-40B4-BE49-F238E27FC236}">
              <a16:creationId xmlns:a16="http://schemas.microsoft.com/office/drawing/2014/main" id="{78ADBB8D-BA49-4B64-BE19-1ED86D38B15C}"/>
            </a:ext>
          </a:extLst>
        </xdr:cNvPr>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3" name="直線コネクタ 712">
          <a:extLst>
            <a:ext uri="{FF2B5EF4-FFF2-40B4-BE49-F238E27FC236}">
              <a16:creationId xmlns:a16="http://schemas.microsoft.com/office/drawing/2014/main" id="{3FAE2428-6DE6-4562-9B12-7BE821A2927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4" name="テキスト ボックス 713">
          <a:extLst>
            <a:ext uri="{FF2B5EF4-FFF2-40B4-BE49-F238E27FC236}">
              <a16:creationId xmlns:a16="http://schemas.microsoft.com/office/drawing/2014/main" id="{98CD365E-4344-431E-AFF5-D142BB1B1357}"/>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15" name="直線コネクタ 714">
          <a:extLst>
            <a:ext uri="{FF2B5EF4-FFF2-40B4-BE49-F238E27FC236}">
              <a16:creationId xmlns:a16="http://schemas.microsoft.com/office/drawing/2014/main" id="{81EC644B-3BDA-4E25-AC0E-B1E1F9167BF4}"/>
            </a:ext>
          </a:extLst>
        </xdr:cNvPr>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16" name="テキスト ボックス 715">
          <a:extLst>
            <a:ext uri="{FF2B5EF4-FFF2-40B4-BE49-F238E27FC236}">
              <a16:creationId xmlns:a16="http://schemas.microsoft.com/office/drawing/2014/main" id="{7F2B2883-0324-4F09-BFE0-74DB62321F9A}"/>
            </a:ext>
          </a:extLst>
        </xdr:cNvPr>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a:extLst>
            <a:ext uri="{FF2B5EF4-FFF2-40B4-BE49-F238E27FC236}">
              <a16:creationId xmlns:a16="http://schemas.microsoft.com/office/drawing/2014/main" id="{7AFE8488-B91F-4E9F-921F-08EC2C37B85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a:extLst>
            <a:ext uri="{FF2B5EF4-FFF2-40B4-BE49-F238E27FC236}">
              <a16:creationId xmlns:a16="http://schemas.microsoft.com/office/drawing/2014/main" id="{ABCF9EDD-AEAD-42EC-844E-2002B875351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a:extLst>
            <a:ext uri="{FF2B5EF4-FFF2-40B4-BE49-F238E27FC236}">
              <a16:creationId xmlns:a16="http://schemas.microsoft.com/office/drawing/2014/main" id="{1BBFB9E8-8653-4ED6-A8E2-C8233089629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146495</xdr:rowOff>
    </xdr:from>
    <xdr:to>
      <xdr:col>116</xdr:col>
      <xdr:colOff>62864</xdr:colOff>
      <xdr:row>107</xdr:row>
      <xdr:rowOff>111061</xdr:rowOff>
    </xdr:to>
    <xdr:cxnSp macro="">
      <xdr:nvCxnSpPr>
        <xdr:cNvPr id="720" name="直線コネクタ 719">
          <a:extLst>
            <a:ext uri="{FF2B5EF4-FFF2-40B4-BE49-F238E27FC236}">
              <a16:creationId xmlns:a16="http://schemas.microsoft.com/office/drawing/2014/main" id="{8091379D-1E95-4555-8A37-5DC97834EBBA}"/>
            </a:ext>
          </a:extLst>
        </xdr:cNvPr>
        <xdr:cNvCxnSpPr/>
      </xdr:nvCxnSpPr>
      <xdr:spPr>
        <a:xfrm flipV="1">
          <a:off x="22160864" y="17291495"/>
          <a:ext cx="0" cy="116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114888</xdr:rowOff>
    </xdr:from>
    <xdr:ext cx="469744" cy="259045"/>
    <xdr:sp macro="" textlink="">
      <xdr:nvSpPr>
        <xdr:cNvPr id="721" name="【公民館】&#10;一人当たり面積最小値テキスト">
          <a:extLst>
            <a:ext uri="{FF2B5EF4-FFF2-40B4-BE49-F238E27FC236}">
              <a16:creationId xmlns:a16="http://schemas.microsoft.com/office/drawing/2014/main" id="{FD4D9846-24D5-47C2-B461-A5372C916614}"/>
            </a:ext>
          </a:extLst>
        </xdr:cNvPr>
        <xdr:cNvSpPr txBox="1"/>
      </xdr:nvSpPr>
      <xdr:spPr>
        <a:xfrm>
          <a:off x="22199600" y="1846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111061</xdr:rowOff>
    </xdr:from>
    <xdr:to>
      <xdr:col>116</xdr:col>
      <xdr:colOff>152400</xdr:colOff>
      <xdr:row>107</xdr:row>
      <xdr:rowOff>111061</xdr:rowOff>
    </xdr:to>
    <xdr:cxnSp macro="">
      <xdr:nvCxnSpPr>
        <xdr:cNvPr id="722" name="直線コネクタ 721">
          <a:extLst>
            <a:ext uri="{FF2B5EF4-FFF2-40B4-BE49-F238E27FC236}">
              <a16:creationId xmlns:a16="http://schemas.microsoft.com/office/drawing/2014/main" id="{7F6CB9D3-198C-4C15-9257-EAC49C1AC156}"/>
            </a:ext>
          </a:extLst>
        </xdr:cNvPr>
        <xdr:cNvCxnSpPr/>
      </xdr:nvCxnSpPr>
      <xdr:spPr>
        <a:xfrm>
          <a:off x="22072600" y="1845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93172</xdr:rowOff>
    </xdr:from>
    <xdr:ext cx="469744" cy="259045"/>
    <xdr:sp macro="" textlink="">
      <xdr:nvSpPr>
        <xdr:cNvPr id="723" name="【公民館】&#10;一人当たり面積最大値テキスト">
          <a:extLst>
            <a:ext uri="{FF2B5EF4-FFF2-40B4-BE49-F238E27FC236}">
              <a16:creationId xmlns:a16="http://schemas.microsoft.com/office/drawing/2014/main" id="{5027EFDD-72DF-4A81-A3EB-C6E0514CDE18}"/>
            </a:ext>
          </a:extLst>
        </xdr:cNvPr>
        <xdr:cNvSpPr txBox="1"/>
      </xdr:nvSpPr>
      <xdr:spPr>
        <a:xfrm>
          <a:off x="22199600" y="17066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146495</xdr:rowOff>
    </xdr:from>
    <xdr:to>
      <xdr:col>116</xdr:col>
      <xdr:colOff>152400</xdr:colOff>
      <xdr:row>100</xdr:row>
      <xdr:rowOff>146495</xdr:rowOff>
    </xdr:to>
    <xdr:cxnSp macro="">
      <xdr:nvCxnSpPr>
        <xdr:cNvPr id="724" name="直線コネクタ 723">
          <a:extLst>
            <a:ext uri="{FF2B5EF4-FFF2-40B4-BE49-F238E27FC236}">
              <a16:creationId xmlns:a16="http://schemas.microsoft.com/office/drawing/2014/main" id="{17CDE970-D59C-4C1D-BE9C-1E2D1A1C065B}"/>
            </a:ext>
          </a:extLst>
        </xdr:cNvPr>
        <xdr:cNvCxnSpPr/>
      </xdr:nvCxnSpPr>
      <xdr:spPr>
        <a:xfrm>
          <a:off x="22072600" y="172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118699</xdr:rowOff>
    </xdr:from>
    <xdr:ext cx="469744" cy="259045"/>
    <xdr:sp macro="" textlink="">
      <xdr:nvSpPr>
        <xdr:cNvPr id="725" name="【公民館】&#10;一人当たり面積平均値テキスト">
          <a:extLst>
            <a:ext uri="{FF2B5EF4-FFF2-40B4-BE49-F238E27FC236}">
              <a16:creationId xmlns:a16="http://schemas.microsoft.com/office/drawing/2014/main" id="{563F0905-CB25-4E66-9829-A53E1EA87775}"/>
            </a:ext>
          </a:extLst>
        </xdr:cNvPr>
        <xdr:cNvSpPr txBox="1"/>
      </xdr:nvSpPr>
      <xdr:spPr>
        <a:xfrm>
          <a:off x="22199600" y="1812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140272</xdr:rowOff>
    </xdr:from>
    <xdr:to>
      <xdr:col>116</xdr:col>
      <xdr:colOff>114300</xdr:colOff>
      <xdr:row>106</xdr:row>
      <xdr:rowOff>70422</xdr:rowOff>
    </xdr:to>
    <xdr:sp macro="" textlink="">
      <xdr:nvSpPr>
        <xdr:cNvPr id="726" name="フローチャート: 判断 725">
          <a:extLst>
            <a:ext uri="{FF2B5EF4-FFF2-40B4-BE49-F238E27FC236}">
              <a16:creationId xmlns:a16="http://schemas.microsoft.com/office/drawing/2014/main" id="{48E09256-3151-4568-B6BD-C985EF275179}"/>
            </a:ext>
          </a:extLst>
        </xdr:cNvPr>
        <xdr:cNvSpPr/>
      </xdr:nvSpPr>
      <xdr:spPr>
        <a:xfrm>
          <a:off x="22110700" y="1814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125413</xdr:rowOff>
    </xdr:from>
    <xdr:to>
      <xdr:col>112</xdr:col>
      <xdr:colOff>38100</xdr:colOff>
      <xdr:row>106</xdr:row>
      <xdr:rowOff>55563</xdr:rowOff>
    </xdr:to>
    <xdr:sp macro="" textlink="">
      <xdr:nvSpPr>
        <xdr:cNvPr id="727" name="フローチャート: 判断 726">
          <a:extLst>
            <a:ext uri="{FF2B5EF4-FFF2-40B4-BE49-F238E27FC236}">
              <a16:creationId xmlns:a16="http://schemas.microsoft.com/office/drawing/2014/main" id="{826AF80E-1A8B-46E7-B950-8EA07CA62140}"/>
            </a:ext>
          </a:extLst>
        </xdr:cNvPr>
        <xdr:cNvSpPr/>
      </xdr:nvSpPr>
      <xdr:spPr>
        <a:xfrm>
          <a:off x="21272500" y="1812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157417</xdr:rowOff>
    </xdr:from>
    <xdr:to>
      <xdr:col>107</xdr:col>
      <xdr:colOff>101600</xdr:colOff>
      <xdr:row>106</xdr:row>
      <xdr:rowOff>87567</xdr:rowOff>
    </xdr:to>
    <xdr:sp macro="" textlink="">
      <xdr:nvSpPr>
        <xdr:cNvPr id="728" name="フローチャート: 判断 727">
          <a:extLst>
            <a:ext uri="{FF2B5EF4-FFF2-40B4-BE49-F238E27FC236}">
              <a16:creationId xmlns:a16="http://schemas.microsoft.com/office/drawing/2014/main" id="{AA213669-ED60-4082-B339-FAA6F8771AFA}"/>
            </a:ext>
          </a:extLst>
        </xdr:cNvPr>
        <xdr:cNvSpPr/>
      </xdr:nvSpPr>
      <xdr:spPr>
        <a:xfrm>
          <a:off x="20383500" y="1815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152845</xdr:rowOff>
    </xdr:from>
    <xdr:to>
      <xdr:col>102</xdr:col>
      <xdr:colOff>165100</xdr:colOff>
      <xdr:row>106</xdr:row>
      <xdr:rowOff>82995</xdr:rowOff>
    </xdr:to>
    <xdr:sp macro="" textlink="">
      <xdr:nvSpPr>
        <xdr:cNvPr id="729" name="フローチャート: 判断 728">
          <a:extLst>
            <a:ext uri="{FF2B5EF4-FFF2-40B4-BE49-F238E27FC236}">
              <a16:creationId xmlns:a16="http://schemas.microsoft.com/office/drawing/2014/main" id="{ECAA1C48-9DCB-46BB-9412-34776218FDC4}"/>
            </a:ext>
          </a:extLst>
        </xdr:cNvPr>
        <xdr:cNvSpPr/>
      </xdr:nvSpPr>
      <xdr:spPr>
        <a:xfrm>
          <a:off x="19494500" y="1815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2539</xdr:rowOff>
    </xdr:from>
    <xdr:to>
      <xdr:col>98</xdr:col>
      <xdr:colOff>38100</xdr:colOff>
      <xdr:row>106</xdr:row>
      <xdr:rowOff>104139</xdr:rowOff>
    </xdr:to>
    <xdr:sp macro="" textlink="">
      <xdr:nvSpPr>
        <xdr:cNvPr id="730" name="フローチャート: 判断 729">
          <a:extLst>
            <a:ext uri="{FF2B5EF4-FFF2-40B4-BE49-F238E27FC236}">
              <a16:creationId xmlns:a16="http://schemas.microsoft.com/office/drawing/2014/main" id="{83360080-67CD-4ABD-A49C-D16C3686D6D1}"/>
            </a:ext>
          </a:extLst>
        </xdr:cNvPr>
        <xdr:cNvSpPr/>
      </xdr:nvSpPr>
      <xdr:spPr>
        <a:xfrm>
          <a:off x="18605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5822C9E5-D12D-4372-918E-2BDD6A80C1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AB53738E-AE85-4078-85A5-6F08E30E8A9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5955110-14D7-4A4D-8C9C-588A1AB7F9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AFACF2B-C56B-4D81-8946-E2F6C993E11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E541DCFA-FE0F-464D-A414-7A95D838E6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158559</xdr:rowOff>
    </xdr:from>
    <xdr:to>
      <xdr:col>116</xdr:col>
      <xdr:colOff>114300</xdr:colOff>
      <xdr:row>104</xdr:row>
      <xdr:rowOff>88709</xdr:rowOff>
    </xdr:to>
    <xdr:sp macro="" textlink="">
      <xdr:nvSpPr>
        <xdr:cNvPr id="736" name="楕円 735">
          <a:extLst>
            <a:ext uri="{FF2B5EF4-FFF2-40B4-BE49-F238E27FC236}">
              <a16:creationId xmlns:a16="http://schemas.microsoft.com/office/drawing/2014/main" id="{990D8830-502D-4EB8-88F6-33E31FD88C24}"/>
            </a:ext>
          </a:extLst>
        </xdr:cNvPr>
        <xdr:cNvSpPr/>
      </xdr:nvSpPr>
      <xdr:spPr>
        <a:xfrm>
          <a:off x="22110700" y="178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9986</xdr:rowOff>
    </xdr:from>
    <xdr:ext cx="469744" cy="259045"/>
    <xdr:sp macro="" textlink="">
      <xdr:nvSpPr>
        <xdr:cNvPr id="737" name="【公民館】&#10;一人当たり面積該当値テキスト">
          <a:extLst>
            <a:ext uri="{FF2B5EF4-FFF2-40B4-BE49-F238E27FC236}">
              <a16:creationId xmlns:a16="http://schemas.microsoft.com/office/drawing/2014/main" id="{C069C5AD-B727-423E-9E3A-5A5E792A95C3}"/>
            </a:ext>
          </a:extLst>
        </xdr:cNvPr>
        <xdr:cNvSpPr txBox="1"/>
      </xdr:nvSpPr>
      <xdr:spPr>
        <a:xfrm>
          <a:off x="22199600" y="17669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5398</xdr:rowOff>
    </xdr:from>
    <xdr:to>
      <xdr:col>112</xdr:col>
      <xdr:colOff>38100</xdr:colOff>
      <xdr:row>104</xdr:row>
      <xdr:rowOff>106998</xdr:rowOff>
    </xdr:to>
    <xdr:sp macro="" textlink="">
      <xdr:nvSpPr>
        <xdr:cNvPr id="738" name="楕円 737">
          <a:extLst>
            <a:ext uri="{FF2B5EF4-FFF2-40B4-BE49-F238E27FC236}">
              <a16:creationId xmlns:a16="http://schemas.microsoft.com/office/drawing/2014/main" id="{6A5F490E-177D-407C-915C-E9EE72257FF3}"/>
            </a:ext>
          </a:extLst>
        </xdr:cNvPr>
        <xdr:cNvSpPr/>
      </xdr:nvSpPr>
      <xdr:spPr>
        <a:xfrm>
          <a:off x="21272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37909</xdr:rowOff>
    </xdr:from>
    <xdr:to>
      <xdr:col>116</xdr:col>
      <xdr:colOff>63500</xdr:colOff>
      <xdr:row>104</xdr:row>
      <xdr:rowOff>56198</xdr:rowOff>
    </xdr:to>
    <xdr:cxnSp macro="">
      <xdr:nvCxnSpPr>
        <xdr:cNvPr id="739" name="直線コネクタ 738">
          <a:extLst>
            <a:ext uri="{FF2B5EF4-FFF2-40B4-BE49-F238E27FC236}">
              <a16:creationId xmlns:a16="http://schemas.microsoft.com/office/drawing/2014/main" id="{980E3223-F67F-4597-A879-299AF0525750}"/>
            </a:ext>
          </a:extLst>
        </xdr:cNvPr>
        <xdr:cNvCxnSpPr/>
      </xdr:nvCxnSpPr>
      <xdr:spPr>
        <a:xfrm flipV="1">
          <a:off x="21323300" y="17868709"/>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139128</xdr:rowOff>
    </xdr:from>
    <xdr:to>
      <xdr:col>107</xdr:col>
      <xdr:colOff>101600</xdr:colOff>
      <xdr:row>104</xdr:row>
      <xdr:rowOff>69278</xdr:rowOff>
    </xdr:to>
    <xdr:sp macro="" textlink="">
      <xdr:nvSpPr>
        <xdr:cNvPr id="740" name="楕円 739">
          <a:extLst>
            <a:ext uri="{FF2B5EF4-FFF2-40B4-BE49-F238E27FC236}">
              <a16:creationId xmlns:a16="http://schemas.microsoft.com/office/drawing/2014/main" id="{CAFD54B5-83BC-4522-98AA-A64BBF0405CD}"/>
            </a:ext>
          </a:extLst>
        </xdr:cNvPr>
        <xdr:cNvSpPr/>
      </xdr:nvSpPr>
      <xdr:spPr>
        <a:xfrm>
          <a:off x="20383500" y="177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18478</xdr:rowOff>
    </xdr:from>
    <xdr:to>
      <xdr:col>111</xdr:col>
      <xdr:colOff>177800</xdr:colOff>
      <xdr:row>104</xdr:row>
      <xdr:rowOff>56198</xdr:rowOff>
    </xdr:to>
    <xdr:cxnSp macro="">
      <xdr:nvCxnSpPr>
        <xdr:cNvPr id="741" name="直線コネクタ 740">
          <a:extLst>
            <a:ext uri="{FF2B5EF4-FFF2-40B4-BE49-F238E27FC236}">
              <a16:creationId xmlns:a16="http://schemas.microsoft.com/office/drawing/2014/main" id="{D82F6861-721E-4DA9-B205-050FDEEB4CBA}"/>
            </a:ext>
          </a:extLst>
        </xdr:cNvPr>
        <xdr:cNvCxnSpPr/>
      </xdr:nvCxnSpPr>
      <xdr:spPr>
        <a:xfrm>
          <a:off x="20434300" y="17849278"/>
          <a:ext cx="889000" cy="37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8255</xdr:rowOff>
    </xdr:from>
    <xdr:to>
      <xdr:col>102</xdr:col>
      <xdr:colOff>165100</xdr:colOff>
      <xdr:row>102</xdr:row>
      <xdr:rowOff>109855</xdr:rowOff>
    </xdr:to>
    <xdr:sp macro="" textlink="">
      <xdr:nvSpPr>
        <xdr:cNvPr id="742" name="楕円 741">
          <a:extLst>
            <a:ext uri="{FF2B5EF4-FFF2-40B4-BE49-F238E27FC236}">
              <a16:creationId xmlns:a16="http://schemas.microsoft.com/office/drawing/2014/main" id="{15B7407B-895E-4284-8D71-511C4A633EF6}"/>
            </a:ext>
          </a:extLst>
        </xdr:cNvPr>
        <xdr:cNvSpPr/>
      </xdr:nvSpPr>
      <xdr:spPr>
        <a:xfrm>
          <a:off x="19494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59055</xdr:rowOff>
    </xdr:from>
    <xdr:to>
      <xdr:col>107</xdr:col>
      <xdr:colOff>50800</xdr:colOff>
      <xdr:row>104</xdr:row>
      <xdr:rowOff>18478</xdr:rowOff>
    </xdr:to>
    <xdr:cxnSp macro="">
      <xdr:nvCxnSpPr>
        <xdr:cNvPr id="743" name="直線コネクタ 742">
          <a:extLst>
            <a:ext uri="{FF2B5EF4-FFF2-40B4-BE49-F238E27FC236}">
              <a16:creationId xmlns:a16="http://schemas.microsoft.com/office/drawing/2014/main" id="{54D9A6BE-F654-4907-9298-B275DB82E581}"/>
            </a:ext>
          </a:extLst>
        </xdr:cNvPr>
        <xdr:cNvCxnSpPr/>
      </xdr:nvCxnSpPr>
      <xdr:spPr>
        <a:xfrm>
          <a:off x="19545300" y="17546955"/>
          <a:ext cx="889000" cy="30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5398</xdr:rowOff>
    </xdr:from>
    <xdr:to>
      <xdr:col>98</xdr:col>
      <xdr:colOff>38100</xdr:colOff>
      <xdr:row>104</xdr:row>
      <xdr:rowOff>106998</xdr:rowOff>
    </xdr:to>
    <xdr:sp macro="" textlink="">
      <xdr:nvSpPr>
        <xdr:cNvPr id="744" name="楕円 743">
          <a:extLst>
            <a:ext uri="{FF2B5EF4-FFF2-40B4-BE49-F238E27FC236}">
              <a16:creationId xmlns:a16="http://schemas.microsoft.com/office/drawing/2014/main" id="{C4F3CC5A-53F2-46B0-AE20-B09767C37F2A}"/>
            </a:ext>
          </a:extLst>
        </xdr:cNvPr>
        <xdr:cNvSpPr/>
      </xdr:nvSpPr>
      <xdr:spPr>
        <a:xfrm>
          <a:off x="18605500" y="17836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59055</xdr:rowOff>
    </xdr:from>
    <xdr:to>
      <xdr:col>102</xdr:col>
      <xdr:colOff>114300</xdr:colOff>
      <xdr:row>104</xdr:row>
      <xdr:rowOff>56198</xdr:rowOff>
    </xdr:to>
    <xdr:cxnSp macro="">
      <xdr:nvCxnSpPr>
        <xdr:cNvPr id="745" name="直線コネクタ 744">
          <a:extLst>
            <a:ext uri="{FF2B5EF4-FFF2-40B4-BE49-F238E27FC236}">
              <a16:creationId xmlns:a16="http://schemas.microsoft.com/office/drawing/2014/main" id="{CEF4FA19-E20F-4AF3-939A-D533F49546F1}"/>
            </a:ext>
          </a:extLst>
        </xdr:cNvPr>
        <xdr:cNvCxnSpPr/>
      </xdr:nvCxnSpPr>
      <xdr:spPr>
        <a:xfrm flipV="1">
          <a:off x="18656300" y="17546955"/>
          <a:ext cx="889000" cy="3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46690</xdr:rowOff>
    </xdr:from>
    <xdr:ext cx="469744" cy="259045"/>
    <xdr:sp macro="" textlink="">
      <xdr:nvSpPr>
        <xdr:cNvPr id="746" name="n_1aveValue【公民館】&#10;一人当たり面積">
          <a:extLst>
            <a:ext uri="{FF2B5EF4-FFF2-40B4-BE49-F238E27FC236}">
              <a16:creationId xmlns:a16="http://schemas.microsoft.com/office/drawing/2014/main" id="{6F972FEB-36DF-4682-9150-4EBD1351F0A5}"/>
            </a:ext>
          </a:extLst>
        </xdr:cNvPr>
        <xdr:cNvSpPr txBox="1"/>
      </xdr:nvSpPr>
      <xdr:spPr>
        <a:xfrm>
          <a:off x="21075727" y="1822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78694</xdr:rowOff>
    </xdr:from>
    <xdr:ext cx="469744" cy="259045"/>
    <xdr:sp macro="" textlink="">
      <xdr:nvSpPr>
        <xdr:cNvPr id="747" name="n_2aveValue【公民館】&#10;一人当たり面積">
          <a:extLst>
            <a:ext uri="{FF2B5EF4-FFF2-40B4-BE49-F238E27FC236}">
              <a16:creationId xmlns:a16="http://schemas.microsoft.com/office/drawing/2014/main" id="{06DEC3F1-EDBD-4871-91FB-12D99000F84F}"/>
            </a:ext>
          </a:extLst>
        </xdr:cNvPr>
        <xdr:cNvSpPr txBox="1"/>
      </xdr:nvSpPr>
      <xdr:spPr>
        <a:xfrm>
          <a:off x="20199427" y="18252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74122</xdr:rowOff>
    </xdr:from>
    <xdr:ext cx="469744" cy="259045"/>
    <xdr:sp macro="" textlink="">
      <xdr:nvSpPr>
        <xdr:cNvPr id="748" name="n_3aveValue【公民館】&#10;一人当たり面積">
          <a:extLst>
            <a:ext uri="{FF2B5EF4-FFF2-40B4-BE49-F238E27FC236}">
              <a16:creationId xmlns:a16="http://schemas.microsoft.com/office/drawing/2014/main" id="{CFA20D4B-7F74-4CCD-8AF1-A37625BADB11}"/>
            </a:ext>
          </a:extLst>
        </xdr:cNvPr>
        <xdr:cNvSpPr txBox="1"/>
      </xdr:nvSpPr>
      <xdr:spPr>
        <a:xfrm>
          <a:off x="19310427" y="1824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95266</xdr:rowOff>
    </xdr:from>
    <xdr:ext cx="469744" cy="259045"/>
    <xdr:sp macro="" textlink="">
      <xdr:nvSpPr>
        <xdr:cNvPr id="749" name="n_4aveValue【公民館】&#10;一人当たり面積">
          <a:extLst>
            <a:ext uri="{FF2B5EF4-FFF2-40B4-BE49-F238E27FC236}">
              <a16:creationId xmlns:a16="http://schemas.microsoft.com/office/drawing/2014/main" id="{C0194D21-0E7C-44D3-B679-D853BA24B1DE}"/>
            </a:ext>
          </a:extLst>
        </xdr:cNvPr>
        <xdr:cNvSpPr txBox="1"/>
      </xdr:nvSpPr>
      <xdr:spPr>
        <a:xfrm>
          <a:off x="18421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123525</xdr:rowOff>
    </xdr:from>
    <xdr:ext cx="469744" cy="259045"/>
    <xdr:sp macro="" textlink="">
      <xdr:nvSpPr>
        <xdr:cNvPr id="750" name="n_1mainValue【公民館】&#10;一人当たり面積">
          <a:extLst>
            <a:ext uri="{FF2B5EF4-FFF2-40B4-BE49-F238E27FC236}">
              <a16:creationId xmlns:a16="http://schemas.microsoft.com/office/drawing/2014/main" id="{26CDB7AD-4DA2-4605-A453-E6402CD33EE7}"/>
            </a:ext>
          </a:extLst>
        </xdr:cNvPr>
        <xdr:cNvSpPr txBox="1"/>
      </xdr:nvSpPr>
      <xdr:spPr>
        <a:xfrm>
          <a:off x="210757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85805</xdr:rowOff>
    </xdr:from>
    <xdr:ext cx="469744" cy="259045"/>
    <xdr:sp macro="" textlink="">
      <xdr:nvSpPr>
        <xdr:cNvPr id="751" name="n_2mainValue【公民館】&#10;一人当たり面積">
          <a:extLst>
            <a:ext uri="{FF2B5EF4-FFF2-40B4-BE49-F238E27FC236}">
              <a16:creationId xmlns:a16="http://schemas.microsoft.com/office/drawing/2014/main" id="{6342AF1C-DB6E-4451-86A8-C598608E290C}"/>
            </a:ext>
          </a:extLst>
        </xdr:cNvPr>
        <xdr:cNvSpPr txBox="1"/>
      </xdr:nvSpPr>
      <xdr:spPr>
        <a:xfrm>
          <a:off x="20199427" y="1757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126382</xdr:rowOff>
    </xdr:from>
    <xdr:ext cx="469744" cy="259045"/>
    <xdr:sp macro="" textlink="">
      <xdr:nvSpPr>
        <xdr:cNvPr id="752" name="n_3mainValue【公民館】&#10;一人当たり面積">
          <a:extLst>
            <a:ext uri="{FF2B5EF4-FFF2-40B4-BE49-F238E27FC236}">
              <a16:creationId xmlns:a16="http://schemas.microsoft.com/office/drawing/2014/main" id="{2D277CC3-8F6F-4B05-B738-315AA57604DE}"/>
            </a:ext>
          </a:extLst>
        </xdr:cNvPr>
        <xdr:cNvSpPr txBox="1"/>
      </xdr:nvSpPr>
      <xdr:spPr>
        <a:xfrm>
          <a:off x="19310427" y="1727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123525</xdr:rowOff>
    </xdr:from>
    <xdr:ext cx="469744" cy="259045"/>
    <xdr:sp macro="" textlink="">
      <xdr:nvSpPr>
        <xdr:cNvPr id="753" name="n_4mainValue【公民館】&#10;一人当たり面積">
          <a:extLst>
            <a:ext uri="{FF2B5EF4-FFF2-40B4-BE49-F238E27FC236}">
              <a16:creationId xmlns:a16="http://schemas.microsoft.com/office/drawing/2014/main" id="{D0E8B8C2-5936-471F-A120-CED546B4D8A9}"/>
            </a:ext>
          </a:extLst>
        </xdr:cNvPr>
        <xdr:cNvSpPr txBox="1"/>
      </xdr:nvSpPr>
      <xdr:spPr>
        <a:xfrm>
          <a:off x="18421427" y="1761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5A23AE3C-ABAD-4A99-84B1-1E58CB5A762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CCB6D11C-42F6-49CE-B3C4-EE5283CEE34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B15C7BFB-8ACB-45EC-A150-44F4183422D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有形固定資産減価償却率は、ほぼ全ての上記施設において類似団体内平均値を上回っており、また、一人当たりの値についてもほとんどが類似団体内平均値を大きく上回っている。</a:t>
          </a:r>
          <a:endParaRPr lang="ja-JP" altLang="ja-JP" sz="1400">
            <a:effectLst/>
          </a:endParaRPr>
        </a:p>
        <a:p>
          <a:r>
            <a:rPr kumimoji="1" lang="ja-JP" altLang="ja-JP" sz="1100" b="0">
              <a:solidFill>
                <a:schemeClr val="dk1"/>
              </a:solidFill>
              <a:effectLst/>
              <a:latin typeface="+mn-lt"/>
              <a:ea typeface="+mn-ea"/>
              <a:cs typeface="+mn-cs"/>
            </a:rPr>
            <a:t>本町は合併により同じ機能を持つ公共施設を多く保有する反面、人口は合併時より約３</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減少している。１９８１年以前の旧耐震基準で整備されたものが全体の２９％、新耐震基準で整備した建物についても建設後３０年を経過したものもあることから、今後、老朽化に伴う大規模改修や施設の立替えが集中的に発生する。そこで２０２２年３月に改訂した「那賀町公共施設等総合管理計画」を基に施設の集約、複合化及び除却について検討し、町の財政規模や人口に見合った施設保有量を見極め公共施設の計画的な再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E4D44-2F7E-4BFA-A775-3199E0A4AC0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48FCCF1-6170-44FD-AE92-9623AEC4DEE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340A0A0-CBF1-4729-8F73-F9FC199CC59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DB959AA-6C5D-43D6-8CE7-7FC593908A8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7500DC-7A55-4486-A0CA-66A4DD6E01C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C8F92B8-C155-42D9-9902-FE7A7219B71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C7511D2-665C-496D-A772-D586A143588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39B4B4-2D56-449E-95D4-71BFD0CC55F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DEA867-DA7C-433D-8C8F-6EDF832E919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6CA111D-E292-4E85-86A0-67D058AFFDA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7,490
7,465
694.98
12,724,222
11,998,797
583,630
6,339,431
13,507,868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6F6BE3-1EF6-4A89-BD29-0C0580A437B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7D3167-EECD-44BC-9DD4-C12F68A9B96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17D28A-CF8D-4B03-8765-DB6534B9503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CB8DBA5-66C9-45D0-A428-E529C34510F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CC08C7B-A787-44B8-95F2-987A5E325D9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A92938-012D-47C0-97BB-5F8E67C9192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CE472A-5652-4CE5-8D18-93D6C227163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2CB8BE1-8630-4A3D-9BDA-2C8FDB0581F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7CD76E-7344-4373-8699-B3CC574AA46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D73F5A1-A9F6-4B91-B9EA-B92E4211D83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941B57-1BFD-46D7-83DB-368B02032A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461CC65-CC18-40BC-A0B3-B0921F70E92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25F04D3-C771-4177-B91E-AFDB6C9D600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6193BC-D2DF-45D1-975F-FF0E36DA1FE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49EDB58-6FED-4B8C-AA5E-8FE0823379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43B8A82-BAD5-4D20-9164-AC222545D8B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36F727E-40B3-47EC-A4B3-C8C7E5CD91F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BFAB5AE-3152-4689-AF43-6C1AA958E2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1748F80-396F-4447-91A9-1E6A4D1770B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2AD0383-DD9F-428B-8061-E1FF2E15FA3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999E765-F5F9-4B7D-AFBB-434B0B5120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36D84B9-407D-4A3E-928D-08C27E103C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736B82E-C52A-4CA1-85C3-A5CE887AD0D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C9482A6-3BF2-471D-980D-A930FF39581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EC5623-15B6-4085-B25D-7263A8CD92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F175ACA-24A3-4630-A999-A584E838426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BFCACA2-D265-416E-8D2C-744696487FA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685B0AF-1B3E-435A-B69A-20152CE1100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E661183-48DB-44CC-9881-915A623E5E3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CEBC32-8E1C-4AA2-94C5-6646AECFA45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1A50FBD-5B03-4537-94E0-A4D41AEC62A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8AD9741-9F79-427B-8F8E-963B786E85C3}"/>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D7563EC-796D-46E1-A79C-9958A9E0EFC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986F04A-B42E-44B1-A341-7BC0E89D951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71866E7-98C7-4B89-B28A-FF9FE8F666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236CFE-7E3A-435B-8318-920E871C92B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BCFB37C-3144-454C-B9D6-26897802C50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D73E9AF-0F71-4FC4-B81F-32F88177A1C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15D207A-1250-4220-8B9D-4BA9773ECF7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DC20D596-ABEB-43D0-8E40-A24EEA8DE5F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C245A46-E791-409B-AD55-53B72CFB0B9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E8CCF794-CDB9-4A30-BE29-398ECC324D3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0F1D02-6B0C-42E7-ACA8-E56288F40D6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C89BD9B0-BA1E-4748-BC6D-DBC4AAEA4F1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DBF998A5-9B97-41F7-8153-96526E16EAD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A4D66B80-3F83-492D-A920-C80759EC38A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874F4D9C-EFB9-40C8-A0A3-665DFC1F96C2}"/>
            </a:ext>
          </a:extLst>
        </xdr:cNvPr>
        <xdr:cNvCxnSpPr/>
      </xdr:nvCxnSpPr>
      <xdr:spPr>
        <a:xfrm flipV="1">
          <a:off x="4634865"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F0F2E56-91F8-4012-B972-CDE65BECF8AC}"/>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994DB7BD-E875-47E7-B10E-F4AA91C0E89C}"/>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6A5BECEC-53FD-4305-8B8A-E0EDABFFB22D}"/>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99843F26-0E25-4086-91B2-CDDEB81DEFF3}"/>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2ACBC4C7-DE47-4AB6-AD11-F57E7D4CF179}"/>
            </a:ext>
          </a:extLst>
        </xdr:cNvPr>
        <xdr:cNvSpPr txBox="1"/>
      </xdr:nvSpPr>
      <xdr:spPr>
        <a:xfrm>
          <a:off x="4673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64" name="フローチャート: 判断 63">
          <a:extLst>
            <a:ext uri="{FF2B5EF4-FFF2-40B4-BE49-F238E27FC236}">
              <a16:creationId xmlns:a16="http://schemas.microsoft.com/office/drawing/2014/main" id="{CBA0D4A5-A072-44EB-9A2C-717337FA091F}"/>
            </a:ext>
          </a:extLst>
        </xdr:cNvPr>
        <xdr:cNvSpPr/>
      </xdr:nvSpPr>
      <xdr:spPr>
        <a:xfrm>
          <a:off x="4584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125004</xdr:rowOff>
    </xdr:from>
    <xdr:to>
      <xdr:col>20</xdr:col>
      <xdr:colOff>38100</xdr:colOff>
      <xdr:row>39</xdr:row>
      <xdr:rowOff>55154</xdr:rowOff>
    </xdr:to>
    <xdr:sp macro="" textlink="">
      <xdr:nvSpPr>
        <xdr:cNvPr id="65" name="フローチャート: 判断 64">
          <a:extLst>
            <a:ext uri="{FF2B5EF4-FFF2-40B4-BE49-F238E27FC236}">
              <a16:creationId xmlns:a16="http://schemas.microsoft.com/office/drawing/2014/main" id="{3A88BFBA-F772-4A2A-9739-898D6E5F6007}"/>
            </a:ext>
          </a:extLst>
        </xdr:cNvPr>
        <xdr:cNvSpPr/>
      </xdr:nvSpPr>
      <xdr:spPr>
        <a:xfrm>
          <a:off x="3746500" y="664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9611A3FC-130F-4DBF-A1EF-29C2597EC0A0}"/>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203C9BC7-CB71-4DD4-9D43-E19A773294F1}"/>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63576EE3-F1A2-41C7-B748-025D06CD3836}"/>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697641E-F125-4540-829C-026BDC2389B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57F8B98-797F-4AA4-9C25-008EC873B27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806FEEC-D447-4FF9-ACF3-C6B7BCCF6BC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3F7541F-A9FC-475B-8853-6980813113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8F6A3C6C-6481-4041-A8E0-552053F36DD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118473</xdr:rowOff>
    </xdr:from>
    <xdr:to>
      <xdr:col>24</xdr:col>
      <xdr:colOff>114300</xdr:colOff>
      <xdr:row>41</xdr:row>
      <xdr:rowOff>48623</xdr:rowOff>
    </xdr:to>
    <xdr:sp macro="" textlink="">
      <xdr:nvSpPr>
        <xdr:cNvPr id="74" name="楕円 73">
          <a:extLst>
            <a:ext uri="{FF2B5EF4-FFF2-40B4-BE49-F238E27FC236}">
              <a16:creationId xmlns:a16="http://schemas.microsoft.com/office/drawing/2014/main" id="{F11A150B-E33E-4478-92BB-9854EE35B439}"/>
            </a:ext>
          </a:extLst>
        </xdr:cNvPr>
        <xdr:cNvSpPr/>
      </xdr:nvSpPr>
      <xdr:spPr>
        <a:xfrm>
          <a:off x="4584700" y="697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C007B7A3-BB4D-49B3-A668-1EC4C6335866}"/>
            </a:ext>
          </a:extLst>
        </xdr:cNvPr>
        <xdr:cNvSpPr txBox="1"/>
      </xdr:nvSpPr>
      <xdr:spPr>
        <a:xfrm>
          <a:off x="4673600" y="695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74385</xdr:rowOff>
    </xdr:from>
    <xdr:to>
      <xdr:col>20</xdr:col>
      <xdr:colOff>38100</xdr:colOff>
      <xdr:row>41</xdr:row>
      <xdr:rowOff>4535</xdr:rowOff>
    </xdr:to>
    <xdr:sp macro="" textlink="">
      <xdr:nvSpPr>
        <xdr:cNvPr id="76" name="楕円 75">
          <a:extLst>
            <a:ext uri="{FF2B5EF4-FFF2-40B4-BE49-F238E27FC236}">
              <a16:creationId xmlns:a16="http://schemas.microsoft.com/office/drawing/2014/main" id="{172ED651-44E6-4211-866D-DE07D1BB9533}"/>
            </a:ext>
          </a:extLst>
        </xdr:cNvPr>
        <xdr:cNvSpPr/>
      </xdr:nvSpPr>
      <xdr:spPr>
        <a:xfrm>
          <a:off x="3746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40</xdr:row>
      <xdr:rowOff>169273</xdr:rowOff>
    </xdr:to>
    <xdr:cxnSp macro="">
      <xdr:nvCxnSpPr>
        <xdr:cNvPr id="77" name="直線コネクタ 76">
          <a:extLst>
            <a:ext uri="{FF2B5EF4-FFF2-40B4-BE49-F238E27FC236}">
              <a16:creationId xmlns:a16="http://schemas.microsoft.com/office/drawing/2014/main" id="{983E71F7-1292-4C58-A3D3-EE7DC9919E5E}"/>
            </a:ext>
          </a:extLst>
        </xdr:cNvPr>
        <xdr:cNvCxnSpPr/>
      </xdr:nvCxnSpPr>
      <xdr:spPr>
        <a:xfrm>
          <a:off x="3797300" y="698318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30299</xdr:rowOff>
    </xdr:from>
    <xdr:to>
      <xdr:col>15</xdr:col>
      <xdr:colOff>101600</xdr:colOff>
      <xdr:row>40</xdr:row>
      <xdr:rowOff>131899</xdr:rowOff>
    </xdr:to>
    <xdr:sp macro="" textlink="">
      <xdr:nvSpPr>
        <xdr:cNvPr id="78" name="楕円 77">
          <a:extLst>
            <a:ext uri="{FF2B5EF4-FFF2-40B4-BE49-F238E27FC236}">
              <a16:creationId xmlns:a16="http://schemas.microsoft.com/office/drawing/2014/main" id="{88BD1FAA-3F78-45E2-B2E1-57907C47581E}"/>
            </a:ext>
          </a:extLst>
        </xdr:cNvPr>
        <xdr:cNvSpPr/>
      </xdr:nvSpPr>
      <xdr:spPr>
        <a:xfrm>
          <a:off x="2857500" y="688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81099</xdr:rowOff>
    </xdr:from>
    <xdr:to>
      <xdr:col>19</xdr:col>
      <xdr:colOff>177800</xdr:colOff>
      <xdr:row>40</xdr:row>
      <xdr:rowOff>125185</xdr:rowOff>
    </xdr:to>
    <xdr:cxnSp macro="">
      <xdr:nvCxnSpPr>
        <xdr:cNvPr id="79" name="直線コネクタ 78">
          <a:extLst>
            <a:ext uri="{FF2B5EF4-FFF2-40B4-BE49-F238E27FC236}">
              <a16:creationId xmlns:a16="http://schemas.microsoft.com/office/drawing/2014/main" id="{359C891B-934E-44BA-9222-89551D2BFE45}"/>
            </a:ext>
          </a:extLst>
        </xdr:cNvPr>
        <xdr:cNvCxnSpPr/>
      </xdr:nvCxnSpPr>
      <xdr:spPr>
        <a:xfrm>
          <a:off x="2908300" y="693909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120106</xdr:rowOff>
    </xdr:from>
    <xdr:to>
      <xdr:col>10</xdr:col>
      <xdr:colOff>165100</xdr:colOff>
      <xdr:row>42</xdr:row>
      <xdr:rowOff>50256</xdr:rowOff>
    </xdr:to>
    <xdr:sp macro="" textlink="">
      <xdr:nvSpPr>
        <xdr:cNvPr id="80" name="楕円 79">
          <a:extLst>
            <a:ext uri="{FF2B5EF4-FFF2-40B4-BE49-F238E27FC236}">
              <a16:creationId xmlns:a16="http://schemas.microsoft.com/office/drawing/2014/main" id="{AA3EA29F-71E9-4304-90FD-895F6919220F}"/>
            </a:ext>
          </a:extLst>
        </xdr:cNvPr>
        <xdr:cNvSpPr/>
      </xdr:nvSpPr>
      <xdr:spPr>
        <a:xfrm>
          <a:off x="1968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81099</xdr:rowOff>
    </xdr:from>
    <xdr:to>
      <xdr:col>15</xdr:col>
      <xdr:colOff>50800</xdr:colOff>
      <xdr:row>41</xdr:row>
      <xdr:rowOff>170906</xdr:rowOff>
    </xdr:to>
    <xdr:cxnSp macro="">
      <xdr:nvCxnSpPr>
        <xdr:cNvPr id="81" name="直線コネクタ 80">
          <a:extLst>
            <a:ext uri="{FF2B5EF4-FFF2-40B4-BE49-F238E27FC236}">
              <a16:creationId xmlns:a16="http://schemas.microsoft.com/office/drawing/2014/main" id="{80857F02-F2DF-43CF-9BB4-5ADA73225869}"/>
            </a:ext>
          </a:extLst>
        </xdr:cNvPr>
        <xdr:cNvCxnSpPr/>
      </xdr:nvCxnSpPr>
      <xdr:spPr>
        <a:xfrm flipV="1">
          <a:off x="2019300" y="6939099"/>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71681</xdr:rowOff>
    </xdr:from>
    <xdr:ext cx="405111" cy="259045"/>
    <xdr:sp macro="" textlink="">
      <xdr:nvSpPr>
        <xdr:cNvPr id="82" name="n_1aveValue【図書館】&#10;有形固定資産減価償却率">
          <a:extLst>
            <a:ext uri="{FF2B5EF4-FFF2-40B4-BE49-F238E27FC236}">
              <a16:creationId xmlns:a16="http://schemas.microsoft.com/office/drawing/2014/main" id="{E99BC33F-D7AE-4A53-813B-A1ED9BE43A9A}"/>
            </a:ext>
          </a:extLst>
        </xdr:cNvPr>
        <xdr:cNvSpPr txBox="1"/>
      </xdr:nvSpPr>
      <xdr:spPr>
        <a:xfrm>
          <a:off x="3582044" y="641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164754</xdr:rowOff>
    </xdr:from>
    <xdr:ext cx="405111" cy="259045"/>
    <xdr:sp macro="" textlink="">
      <xdr:nvSpPr>
        <xdr:cNvPr id="83" name="n_2aveValue【図書館】&#10;有形固定資産減価償却率">
          <a:extLst>
            <a:ext uri="{FF2B5EF4-FFF2-40B4-BE49-F238E27FC236}">
              <a16:creationId xmlns:a16="http://schemas.microsoft.com/office/drawing/2014/main" id="{DCACB65D-35DA-493E-93F1-B3B3B7521F4D}"/>
            </a:ext>
          </a:extLst>
        </xdr:cNvPr>
        <xdr:cNvSpPr txBox="1"/>
      </xdr:nvSpPr>
      <xdr:spPr>
        <a:xfrm>
          <a:off x="2705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8000</xdr:rowOff>
    </xdr:from>
    <xdr:ext cx="405111" cy="259045"/>
    <xdr:sp macro="" textlink="">
      <xdr:nvSpPr>
        <xdr:cNvPr id="84" name="n_3aveValue【図書館】&#10;有形固定資産減価償却率">
          <a:extLst>
            <a:ext uri="{FF2B5EF4-FFF2-40B4-BE49-F238E27FC236}">
              <a16:creationId xmlns:a16="http://schemas.microsoft.com/office/drawing/2014/main" id="{42930E0B-96D1-47D3-89A3-437EFE3335BC}"/>
            </a:ext>
          </a:extLst>
        </xdr:cNvPr>
        <xdr:cNvSpPr txBox="1"/>
      </xdr:nvSpPr>
      <xdr:spPr>
        <a:xfrm>
          <a:off x="1816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5" name="n_4aveValue【図書館】&#10;有形固定資産減価償却率">
          <a:extLst>
            <a:ext uri="{FF2B5EF4-FFF2-40B4-BE49-F238E27FC236}">
              <a16:creationId xmlns:a16="http://schemas.microsoft.com/office/drawing/2014/main" id="{224286FD-2E2B-4330-A56A-A041713D09BD}"/>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167112</xdr:rowOff>
    </xdr:from>
    <xdr:ext cx="405111" cy="259045"/>
    <xdr:sp macro="" textlink="">
      <xdr:nvSpPr>
        <xdr:cNvPr id="86" name="n_1mainValue【図書館】&#10;有形固定資産減価償却率">
          <a:extLst>
            <a:ext uri="{FF2B5EF4-FFF2-40B4-BE49-F238E27FC236}">
              <a16:creationId xmlns:a16="http://schemas.microsoft.com/office/drawing/2014/main" id="{64916CC5-C814-4C06-9543-40EE9B819E91}"/>
            </a:ext>
          </a:extLst>
        </xdr:cNvPr>
        <xdr:cNvSpPr txBox="1"/>
      </xdr:nvSpPr>
      <xdr:spPr>
        <a:xfrm>
          <a:off x="35820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123026</xdr:rowOff>
    </xdr:from>
    <xdr:ext cx="405111" cy="259045"/>
    <xdr:sp macro="" textlink="">
      <xdr:nvSpPr>
        <xdr:cNvPr id="87" name="n_2mainValue【図書館】&#10;有形固定資産減価償却率">
          <a:extLst>
            <a:ext uri="{FF2B5EF4-FFF2-40B4-BE49-F238E27FC236}">
              <a16:creationId xmlns:a16="http://schemas.microsoft.com/office/drawing/2014/main" id="{211EC743-9C18-4231-977A-8EAA111024FD}"/>
            </a:ext>
          </a:extLst>
        </xdr:cNvPr>
        <xdr:cNvSpPr txBox="1"/>
      </xdr:nvSpPr>
      <xdr:spPr>
        <a:xfrm>
          <a:off x="2705744" y="6981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41383</xdr:rowOff>
    </xdr:from>
    <xdr:ext cx="405111" cy="259045"/>
    <xdr:sp macro="" textlink="">
      <xdr:nvSpPr>
        <xdr:cNvPr id="88" name="n_3mainValue【図書館】&#10;有形固定資産減価償却率">
          <a:extLst>
            <a:ext uri="{FF2B5EF4-FFF2-40B4-BE49-F238E27FC236}">
              <a16:creationId xmlns:a16="http://schemas.microsoft.com/office/drawing/2014/main" id="{8D57B92E-105F-46D7-8C4A-4B2F6D96DF77}"/>
            </a:ext>
          </a:extLst>
        </xdr:cNvPr>
        <xdr:cNvSpPr txBox="1"/>
      </xdr:nvSpPr>
      <xdr:spPr>
        <a:xfrm>
          <a:off x="1816744" y="724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8DCF817-BE82-46D2-B60A-618D0745B6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71CF3ECA-FEFF-4EA0-A185-D0510ACF0A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CA32F73-76B1-4072-9998-A4169302F45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A0651E6-F9A5-4A52-8FF3-CB13F279264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A82388D3-0C53-473C-A784-89C3D542193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EBA1DC1E-7648-49C4-BF61-25583F0FA55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5C041A16-3D98-4944-97D8-01B043091B89}"/>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3C339838-856B-4B66-9F97-5D417F34635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a:extLst>
            <a:ext uri="{FF2B5EF4-FFF2-40B4-BE49-F238E27FC236}">
              <a16:creationId xmlns:a16="http://schemas.microsoft.com/office/drawing/2014/main" id="{6428C778-31E0-4F4F-9C35-1740CDC81A0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62469BC3-8445-4066-A288-B2D1BAD4AAE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B056C1FD-F6BA-4E00-B69E-11A896D821E9}"/>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1BA4DB41-4598-41F2-A8B3-0B8D7E31F27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FCBD971F-5213-4D34-8449-013DB236A9DB}"/>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a:extLst>
            <a:ext uri="{FF2B5EF4-FFF2-40B4-BE49-F238E27FC236}">
              <a16:creationId xmlns:a16="http://schemas.microsoft.com/office/drawing/2014/main" id="{A3226E5B-B6C8-42CF-8065-B6CA14B987F8}"/>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40DF7405-8CB0-4A7E-A85A-55A6A53379F7}"/>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a:extLst>
            <a:ext uri="{FF2B5EF4-FFF2-40B4-BE49-F238E27FC236}">
              <a16:creationId xmlns:a16="http://schemas.microsoft.com/office/drawing/2014/main" id="{2DF9222C-A89F-4E6D-A23F-7DBF083F44D3}"/>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67D424AC-E32E-4F76-BAF1-C15EBAFD1F85}"/>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a:extLst>
            <a:ext uri="{FF2B5EF4-FFF2-40B4-BE49-F238E27FC236}">
              <a16:creationId xmlns:a16="http://schemas.microsoft.com/office/drawing/2014/main" id="{826E8CE0-8DCD-48CB-A943-BFC055BAD90D}"/>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C8467C3C-EFA1-4012-B125-C465BD5B0C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a:extLst>
            <a:ext uri="{FF2B5EF4-FFF2-40B4-BE49-F238E27FC236}">
              <a16:creationId xmlns:a16="http://schemas.microsoft.com/office/drawing/2014/main" id="{38F6359F-2D83-47AB-A6F6-E7492906A22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a:extLst>
            <a:ext uri="{FF2B5EF4-FFF2-40B4-BE49-F238E27FC236}">
              <a16:creationId xmlns:a16="http://schemas.microsoft.com/office/drawing/2014/main" id="{58022D8C-6172-4792-A97B-43D07D93EE8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16764</xdr:rowOff>
    </xdr:from>
    <xdr:to>
      <xdr:col>54</xdr:col>
      <xdr:colOff>189865</xdr:colOff>
      <xdr:row>41</xdr:row>
      <xdr:rowOff>119634</xdr:rowOff>
    </xdr:to>
    <xdr:cxnSp macro="">
      <xdr:nvCxnSpPr>
        <xdr:cNvPr id="110" name="直線コネクタ 109">
          <a:extLst>
            <a:ext uri="{FF2B5EF4-FFF2-40B4-BE49-F238E27FC236}">
              <a16:creationId xmlns:a16="http://schemas.microsoft.com/office/drawing/2014/main" id="{E1A14652-61AC-44A5-8D0B-8D7B892BE360}"/>
            </a:ext>
          </a:extLst>
        </xdr:cNvPr>
        <xdr:cNvCxnSpPr/>
      </xdr:nvCxnSpPr>
      <xdr:spPr>
        <a:xfrm flipV="1">
          <a:off x="10476865" y="584606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123461</xdr:rowOff>
    </xdr:from>
    <xdr:ext cx="469744" cy="259045"/>
    <xdr:sp macro="" textlink="">
      <xdr:nvSpPr>
        <xdr:cNvPr id="111" name="【図書館】&#10;一人当たり面積最小値テキスト">
          <a:extLst>
            <a:ext uri="{FF2B5EF4-FFF2-40B4-BE49-F238E27FC236}">
              <a16:creationId xmlns:a16="http://schemas.microsoft.com/office/drawing/2014/main" id="{6F189EF3-0A4E-4693-86F0-02865600FB64}"/>
            </a:ext>
          </a:extLst>
        </xdr:cNvPr>
        <xdr:cNvSpPr txBox="1"/>
      </xdr:nvSpPr>
      <xdr:spPr>
        <a:xfrm>
          <a:off x="10515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119634</xdr:rowOff>
    </xdr:from>
    <xdr:to>
      <xdr:col>55</xdr:col>
      <xdr:colOff>88900</xdr:colOff>
      <xdr:row>41</xdr:row>
      <xdr:rowOff>119634</xdr:rowOff>
    </xdr:to>
    <xdr:cxnSp macro="">
      <xdr:nvCxnSpPr>
        <xdr:cNvPr id="112" name="直線コネクタ 111">
          <a:extLst>
            <a:ext uri="{FF2B5EF4-FFF2-40B4-BE49-F238E27FC236}">
              <a16:creationId xmlns:a16="http://schemas.microsoft.com/office/drawing/2014/main" id="{83EA8590-8F1C-49A8-B03B-12F847D6484C}"/>
            </a:ext>
          </a:extLst>
        </xdr:cNvPr>
        <xdr:cNvCxnSpPr/>
      </xdr:nvCxnSpPr>
      <xdr:spPr>
        <a:xfrm>
          <a:off x="10388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134891</xdr:rowOff>
    </xdr:from>
    <xdr:ext cx="469744" cy="259045"/>
    <xdr:sp macro="" textlink="">
      <xdr:nvSpPr>
        <xdr:cNvPr id="113" name="【図書館】&#10;一人当たり面積最大値テキスト">
          <a:extLst>
            <a:ext uri="{FF2B5EF4-FFF2-40B4-BE49-F238E27FC236}">
              <a16:creationId xmlns:a16="http://schemas.microsoft.com/office/drawing/2014/main" id="{1834B23F-D2FD-4B68-8A2F-F802B764F586}"/>
            </a:ext>
          </a:extLst>
        </xdr:cNvPr>
        <xdr:cNvSpPr txBox="1"/>
      </xdr:nvSpPr>
      <xdr:spPr>
        <a:xfrm>
          <a:off x="10515600" y="5621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16764</xdr:rowOff>
    </xdr:from>
    <xdr:to>
      <xdr:col>55</xdr:col>
      <xdr:colOff>88900</xdr:colOff>
      <xdr:row>34</xdr:row>
      <xdr:rowOff>16764</xdr:rowOff>
    </xdr:to>
    <xdr:cxnSp macro="">
      <xdr:nvCxnSpPr>
        <xdr:cNvPr id="114" name="直線コネクタ 113">
          <a:extLst>
            <a:ext uri="{FF2B5EF4-FFF2-40B4-BE49-F238E27FC236}">
              <a16:creationId xmlns:a16="http://schemas.microsoft.com/office/drawing/2014/main" id="{27873DD3-3DAA-4064-9DA5-3DC445F332EF}"/>
            </a:ext>
          </a:extLst>
        </xdr:cNvPr>
        <xdr:cNvCxnSpPr/>
      </xdr:nvCxnSpPr>
      <xdr:spPr>
        <a:xfrm>
          <a:off x="10388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15" name="【図書館】&#10;一人当たり面積平均値テキスト">
          <a:extLst>
            <a:ext uri="{FF2B5EF4-FFF2-40B4-BE49-F238E27FC236}">
              <a16:creationId xmlns:a16="http://schemas.microsoft.com/office/drawing/2014/main" id="{95CDE668-E8C1-4239-941B-935062848205}"/>
            </a:ext>
          </a:extLst>
        </xdr:cNvPr>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6" name="フローチャート: 判断 115">
          <a:extLst>
            <a:ext uri="{FF2B5EF4-FFF2-40B4-BE49-F238E27FC236}">
              <a16:creationId xmlns:a16="http://schemas.microsoft.com/office/drawing/2014/main" id="{0E03E80C-E1BF-4C18-99F7-CE68771E0B81}"/>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20828</xdr:rowOff>
    </xdr:from>
    <xdr:to>
      <xdr:col>50</xdr:col>
      <xdr:colOff>165100</xdr:colOff>
      <xdr:row>38</xdr:row>
      <xdr:rowOff>122428</xdr:rowOff>
    </xdr:to>
    <xdr:sp macro="" textlink="">
      <xdr:nvSpPr>
        <xdr:cNvPr id="117" name="フローチャート: 判断 116">
          <a:extLst>
            <a:ext uri="{FF2B5EF4-FFF2-40B4-BE49-F238E27FC236}">
              <a16:creationId xmlns:a16="http://schemas.microsoft.com/office/drawing/2014/main" id="{F915976D-F5C0-4D2B-ADF2-54AACC84D655}"/>
            </a:ext>
          </a:extLst>
        </xdr:cNvPr>
        <xdr:cNvSpPr/>
      </xdr:nvSpPr>
      <xdr:spPr>
        <a:xfrm>
          <a:off x="9588500" y="653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18" name="フローチャート: 判断 117">
          <a:extLst>
            <a:ext uri="{FF2B5EF4-FFF2-40B4-BE49-F238E27FC236}">
              <a16:creationId xmlns:a16="http://schemas.microsoft.com/office/drawing/2014/main" id="{71DBAAFA-95D3-40E2-BEBC-E8812B537A65}"/>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19" name="フローチャート: 判断 118">
          <a:extLst>
            <a:ext uri="{FF2B5EF4-FFF2-40B4-BE49-F238E27FC236}">
              <a16:creationId xmlns:a16="http://schemas.microsoft.com/office/drawing/2014/main" id="{3560F9E5-FF62-4106-AD2A-E33CEDBEA466}"/>
            </a:ext>
          </a:extLst>
        </xdr:cNvPr>
        <xdr:cNvSpPr/>
      </xdr:nvSpPr>
      <xdr:spPr>
        <a:xfrm>
          <a:off x="7810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0" name="フローチャート: 判断 119">
          <a:extLst>
            <a:ext uri="{FF2B5EF4-FFF2-40B4-BE49-F238E27FC236}">
              <a16:creationId xmlns:a16="http://schemas.microsoft.com/office/drawing/2014/main" id="{E4A5710C-128D-4731-8FB0-9CD643E27D04}"/>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67881FDC-82F4-450A-8D02-0042DEEE8CC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54607EF-A63C-4FC8-9312-A63C905F8A3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DDF2759-FA62-4602-A4A8-8FA1453FEB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D9B9129-AF3F-4001-80B1-3A7D41036DD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BA69A6D-72C8-41B2-AE3E-548923C014B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96266</xdr:rowOff>
    </xdr:from>
    <xdr:to>
      <xdr:col>55</xdr:col>
      <xdr:colOff>50800</xdr:colOff>
      <xdr:row>40</xdr:row>
      <xdr:rowOff>26416</xdr:rowOff>
    </xdr:to>
    <xdr:sp macro="" textlink="">
      <xdr:nvSpPr>
        <xdr:cNvPr id="126" name="楕円 125">
          <a:extLst>
            <a:ext uri="{FF2B5EF4-FFF2-40B4-BE49-F238E27FC236}">
              <a16:creationId xmlns:a16="http://schemas.microsoft.com/office/drawing/2014/main" id="{0DF8871B-7942-4826-8BB5-87DC9E0EE594}"/>
            </a:ext>
          </a:extLst>
        </xdr:cNvPr>
        <xdr:cNvSpPr/>
      </xdr:nvSpPr>
      <xdr:spPr>
        <a:xfrm>
          <a:off x="10426700" y="678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74693</xdr:rowOff>
    </xdr:from>
    <xdr:ext cx="469744" cy="259045"/>
    <xdr:sp macro="" textlink="">
      <xdr:nvSpPr>
        <xdr:cNvPr id="127" name="【図書館】&#10;一人当たり面積該当値テキスト">
          <a:extLst>
            <a:ext uri="{FF2B5EF4-FFF2-40B4-BE49-F238E27FC236}">
              <a16:creationId xmlns:a16="http://schemas.microsoft.com/office/drawing/2014/main" id="{090C2D10-9E81-4FC4-B55D-CDCEF3ADE323}"/>
            </a:ext>
          </a:extLst>
        </xdr:cNvPr>
        <xdr:cNvSpPr txBox="1"/>
      </xdr:nvSpPr>
      <xdr:spPr>
        <a:xfrm>
          <a:off x="10515600" y="6761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8" name="楕円 127">
          <a:extLst>
            <a:ext uri="{FF2B5EF4-FFF2-40B4-BE49-F238E27FC236}">
              <a16:creationId xmlns:a16="http://schemas.microsoft.com/office/drawing/2014/main" id="{DF7F3456-2C35-4BFD-B97D-785E61A0B502}"/>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147066</xdr:rowOff>
    </xdr:from>
    <xdr:to>
      <xdr:col>55</xdr:col>
      <xdr:colOff>0</xdr:colOff>
      <xdr:row>39</xdr:row>
      <xdr:rowOff>156210</xdr:rowOff>
    </xdr:to>
    <xdr:cxnSp macro="">
      <xdr:nvCxnSpPr>
        <xdr:cNvPr id="129" name="直線コネクタ 128">
          <a:extLst>
            <a:ext uri="{FF2B5EF4-FFF2-40B4-BE49-F238E27FC236}">
              <a16:creationId xmlns:a16="http://schemas.microsoft.com/office/drawing/2014/main" id="{3A54A7E6-7A85-43C9-B09C-E30B17AD0E6A}"/>
            </a:ext>
          </a:extLst>
        </xdr:cNvPr>
        <xdr:cNvCxnSpPr/>
      </xdr:nvCxnSpPr>
      <xdr:spPr>
        <a:xfrm flipV="1">
          <a:off x="9639300" y="6833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109982</xdr:rowOff>
    </xdr:from>
    <xdr:to>
      <xdr:col>46</xdr:col>
      <xdr:colOff>38100</xdr:colOff>
      <xdr:row>40</xdr:row>
      <xdr:rowOff>40132</xdr:rowOff>
    </xdr:to>
    <xdr:sp macro="" textlink="">
      <xdr:nvSpPr>
        <xdr:cNvPr id="130" name="楕円 129">
          <a:extLst>
            <a:ext uri="{FF2B5EF4-FFF2-40B4-BE49-F238E27FC236}">
              <a16:creationId xmlns:a16="http://schemas.microsoft.com/office/drawing/2014/main" id="{C0E96158-BB5A-430A-B9E6-B3D80B86B0FC}"/>
            </a:ext>
          </a:extLst>
        </xdr:cNvPr>
        <xdr:cNvSpPr/>
      </xdr:nvSpPr>
      <xdr:spPr>
        <a:xfrm>
          <a:off x="8699500" y="67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160782</xdr:rowOff>
    </xdr:to>
    <xdr:cxnSp macro="">
      <xdr:nvCxnSpPr>
        <xdr:cNvPr id="131" name="直線コネクタ 130">
          <a:extLst>
            <a:ext uri="{FF2B5EF4-FFF2-40B4-BE49-F238E27FC236}">
              <a16:creationId xmlns:a16="http://schemas.microsoft.com/office/drawing/2014/main" id="{7CE6D0CC-8F90-41C3-A2FB-883E67D6E327}"/>
            </a:ext>
          </a:extLst>
        </xdr:cNvPr>
        <xdr:cNvCxnSpPr/>
      </xdr:nvCxnSpPr>
      <xdr:spPr>
        <a:xfrm flipV="1">
          <a:off x="8750300" y="684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87122</xdr:rowOff>
    </xdr:from>
    <xdr:to>
      <xdr:col>41</xdr:col>
      <xdr:colOff>101600</xdr:colOff>
      <xdr:row>36</xdr:row>
      <xdr:rowOff>17272</xdr:rowOff>
    </xdr:to>
    <xdr:sp macro="" textlink="">
      <xdr:nvSpPr>
        <xdr:cNvPr id="132" name="楕円 131">
          <a:extLst>
            <a:ext uri="{FF2B5EF4-FFF2-40B4-BE49-F238E27FC236}">
              <a16:creationId xmlns:a16="http://schemas.microsoft.com/office/drawing/2014/main" id="{D5A23AC6-B6E4-4986-9FEC-12DBA50C70DB}"/>
            </a:ext>
          </a:extLst>
        </xdr:cNvPr>
        <xdr:cNvSpPr/>
      </xdr:nvSpPr>
      <xdr:spPr>
        <a:xfrm>
          <a:off x="7810500" y="608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137922</xdr:rowOff>
    </xdr:from>
    <xdr:to>
      <xdr:col>45</xdr:col>
      <xdr:colOff>177800</xdr:colOff>
      <xdr:row>39</xdr:row>
      <xdr:rowOff>160782</xdr:rowOff>
    </xdr:to>
    <xdr:cxnSp macro="">
      <xdr:nvCxnSpPr>
        <xdr:cNvPr id="133" name="直線コネクタ 132">
          <a:extLst>
            <a:ext uri="{FF2B5EF4-FFF2-40B4-BE49-F238E27FC236}">
              <a16:creationId xmlns:a16="http://schemas.microsoft.com/office/drawing/2014/main" id="{5A24DB72-207C-4701-A2A0-21C07D922927}"/>
            </a:ext>
          </a:extLst>
        </xdr:cNvPr>
        <xdr:cNvCxnSpPr/>
      </xdr:nvCxnSpPr>
      <xdr:spPr>
        <a:xfrm>
          <a:off x="7861300" y="6138672"/>
          <a:ext cx="8890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138955</xdr:rowOff>
    </xdr:from>
    <xdr:ext cx="469744" cy="259045"/>
    <xdr:sp macro="" textlink="">
      <xdr:nvSpPr>
        <xdr:cNvPr id="134" name="n_1aveValue【図書館】&#10;一人当たり面積">
          <a:extLst>
            <a:ext uri="{FF2B5EF4-FFF2-40B4-BE49-F238E27FC236}">
              <a16:creationId xmlns:a16="http://schemas.microsoft.com/office/drawing/2014/main" id="{0C329A4A-6CD9-4413-86BD-FC7A958B2F31}"/>
            </a:ext>
          </a:extLst>
        </xdr:cNvPr>
        <xdr:cNvSpPr txBox="1"/>
      </xdr:nvSpPr>
      <xdr:spPr>
        <a:xfrm>
          <a:off x="9391727" y="631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35" name="n_2aveValue【図書館】&#10;一人当たり面積">
          <a:extLst>
            <a:ext uri="{FF2B5EF4-FFF2-40B4-BE49-F238E27FC236}">
              <a16:creationId xmlns:a16="http://schemas.microsoft.com/office/drawing/2014/main" id="{BBFECB2E-9B0F-48D3-944B-B0C86A4B49BC}"/>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67835</xdr:rowOff>
    </xdr:from>
    <xdr:ext cx="469744" cy="259045"/>
    <xdr:sp macro="" textlink="">
      <xdr:nvSpPr>
        <xdr:cNvPr id="136" name="n_3aveValue【図書館】&#10;一人当たり面積">
          <a:extLst>
            <a:ext uri="{FF2B5EF4-FFF2-40B4-BE49-F238E27FC236}">
              <a16:creationId xmlns:a16="http://schemas.microsoft.com/office/drawing/2014/main" id="{C42ACD90-8B32-4F18-85FE-B055AFF93601}"/>
            </a:ext>
          </a:extLst>
        </xdr:cNvPr>
        <xdr:cNvSpPr txBox="1"/>
      </xdr:nvSpPr>
      <xdr:spPr>
        <a:xfrm>
          <a:off x="7626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74947</xdr:rowOff>
    </xdr:from>
    <xdr:ext cx="469744" cy="259045"/>
    <xdr:sp macro="" textlink="">
      <xdr:nvSpPr>
        <xdr:cNvPr id="137" name="n_4aveValue【図書館】&#10;一人当たり面積">
          <a:extLst>
            <a:ext uri="{FF2B5EF4-FFF2-40B4-BE49-F238E27FC236}">
              <a16:creationId xmlns:a16="http://schemas.microsoft.com/office/drawing/2014/main" id="{3EC904CA-1933-480C-B913-97BBADDAC28A}"/>
            </a:ext>
          </a:extLst>
        </xdr:cNvPr>
        <xdr:cNvSpPr txBox="1"/>
      </xdr:nvSpPr>
      <xdr:spPr>
        <a:xfrm>
          <a:off x="6737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8" name="n_1mainValue【図書館】&#10;一人当たり面積">
          <a:extLst>
            <a:ext uri="{FF2B5EF4-FFF2-40B4-BE49-F238E27FC236}">
              <a16:creationId xmlns:a16="http://schemas.microsoft.com/office/drawing/2014/main" id="{A184AAAF-B8BD-4189-9C8C-9BADE17A147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31259</xdr:rowOff>
    </xdr:from>
    <xdr:ext cx="469744" cy="259045"/>
    <xdr:sp macro="" textlink="">
      <xdr:nvSpPr>
        <xdr:cNvPr id="139" name="n_2mainValue【図書館】&#10;一人当たり面積">
          <a:extLst>
            <a:ext uri="{FF2B5EF4-FFF2-40B4-BE49-F238E27FC236}">
              <a16:creationId xmlns:a16="http://schemas.microsoft.com/office/drawing/2014/main" id="{7C336A4E-51D9-418C-9551-A46159F5DA03}"/>
            </a:ext>
          </a:extLst>
        </xdr:cNvPr>
        <xdr:cNvSpPr txBox="1"/>
      </xdr:nvSpPr>
      <xdr:spPr>
        <a:xfrm>
          <a:off x="8515427" y="68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33799</xdr:rowOff>
    </xdr:from>
    <xdr:ext cx="469744" cy="259045"/>
    <xdr:sp macro="" textlink="">
      <xdr:nvSpPr>
        <xdr:cNvPr id="140" name="n_3mainValue【図書館】&#10;一人当たり面積">
          <a:extLst>
            <a:ext uri="{FF2B5EF4-FFF2-40B4-BE49-F238E27FC236}">
              <a16:creationId xmlns:a16="http://schemas.microsoft.com/office/drawing/2014/main" id="{80D10EA4-8B17-4A15-97E2-8B5F5E199244}"/>
            </a:ext>
          </a:extLst>
        </xdr:cNvPr>
        <xdr:cNvSpPr txBox="1"/>
      </xdr:nvSpPr>
      <xdr:spPr>
        <a:xfrm>
          <a:off x="7626427" y="586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C972AA31-32E3-46F3-8311-E2AC676BF75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C47A8590-89F0-4A70-BED7-E2FC398913F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5C0D20FA-B545-4A81-9FE6-1F2846C7B24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FFF736F9-0BDE-46AA-925B-85786FE1DCC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9BCDE192-1D33-4E03-89D4-2EF0A03E2FD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CEFA274C-91A7-481F-80FF-4CA2EA437AB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637309CB-5C4C-4740-BA9B-3BB6EEE349C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2F91332D-50C5-4DF6-941A-CEB7B8AB9AF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E0E82ED6-8009-4BBD-B2BC-DD5C4047E5E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D1206732-C51C-4808-91C2-6585B173F1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473141CB-2B64-421A-9B4F-8BE29661E04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2" name="直線コネクタ 151">
          <a:extLst>
            <a:ext uri="{FF2B5EF4-FFF2-40B4-BE49-F238E27FC236}">
              <a16:creationId xmlns:a16="http://schemas.microsoft.com/office/drawing/2014/main" id="{7C541C1A-3846-43AE-98DF-2994CAB255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3" name="テキスト ボックス 152">
          <a:extLst>
            <a:ext uri="{FF2B5EF4-FFF2-40B4-BE49-F238E27FC236}">
              <a16:creationId xmlns:a16="http://schemas.microsoft.com/office/drawing/2014/main" id="{4CC1B76A-13D6-46C2-B9E9-A8814F322E4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4" name="直線コネクタ 153">
          <a:extLst>
            <a:ext uri="{FF2B5EF4-FFF2-40B4-BE49-F238E27FC236}">
              <a16:creationId xmlns:a16="http://schemas.microsoft.com/office/drawing/2014/main" id="{0CC13551-253C-4A36-9BCF-CF71DB0D4D3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5" name="テキスト ボックス 154">
          <a:extLst>
            <a:ext uri="{FF2B5EF4-FFF2-40B4-BE49-F238E27FC236}">
              <a16:creationId xmlns:a16="http://schemas.microsoft.com/office/drawing/2014/main" id="{C564F8B7-8A1A-47A5-BAD6-7B27B9529F6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6" name="直線コネクタ 155">
          <a:extLst>
            <a:ext uri="{FF2B5EF4-FFF2-40B4-BE49-F238E27FC236}">
              <a16:creationId xmlns:a16="http://schemas.microsoft.com/office/drawing/2014/main" id="{A50AF693-A272-42DE-81ED-2FCA3C5B2B6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7" name="テキスト ボックス 156">
          <a:extLst>
            <a:ext uri="{FF2B5EF4-FFF2-40B4-BE49-F238E27FC236}">
              <a16:creationId xmlns:a16="http://schemas.microsoft.com/office/drawing/2014/main" id="{B70F616B-3D7C-4185-A922-4A1909A665F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8" name="直線コネクタ 157">
          <a:extLst>
            <a:ext uri="{FF2B5EF4-FFF2-40B4-BE49-F238E27FC236}">
              <a16:creationId xmlns:a16="http://schemas.microsoft.com/office/drawing/2014/main" id="{D8FEBFA2-B62D-4972-BC03-F39936FE0AC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9" name="テキスト ボックス 158">
          <a:extLst>
            <a:ext uri="{FF2B5EF4-FFF2-40B4-BE49-F238E27FC236}">
              <a16:creationId xmlns:a16="http://schemas.microsoft.com/office/drawing/2014/main" id="{825585AD-EC66-4DB4-BF12-12CCC498B0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0" name="直線コネクタ 159">
          <a:extLst>
            <a:ext uri="{FF2B5EF4-FFF2-40B4-BE49-F238E27FC236}">
              <a16:creationId xmlns:a16="http://schemas.microsoft.com/office/drawing/2014/main" id="{D6176F64-56F7-47B5-907C-A0061ECAD87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1" name="テキスト ボックス 160">
          <a:extLst>
            <a:ext uri="{FF2B5EF4-FFF2-40B4-BE49-F238E27FC236}">
              <a16:creationId xmlns:a16="http://schemas.microsoft.com/office/drawing/2014/main" id="{F3CF4C37-B9C8-4BB1-B386-FCCE5E8982E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2" name="直線コネクタ 161">
          <a:extLst>
            <a:ext uri="{FF2B5EF4-FFF2-40B4-BE49-F238E27FC236}">
              <a16:creationId xmlns:a16="http://schemas.microsoft.com/office/drawing/2014/main" id="{63F05587-AC42-4B84-83CB-77E7D427B9CB}"/>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3" name="テキスト ボックス 162">
          <a:extLst>
            <a:ext uri="{FF2B5EF4-FFF2-40B4-BE49-F238E27FC236}">
              <a16:creationId xmlns:a16="http://schemas.microsoft.com/office/drawing/2014/main" id="{C23E4E96-7F98-4B76-9ABD-B76AD9E7E25D}"/>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a:extLst>
            <a:ext uri="{FF2B5EF4-FFF2-40B4-BE49-F238E27FC236}">
              <a16:creationId xmlns:a16="http://schemas.microsoft.com/office/drawing/2014/main" id="{1AE90240-7091-4277-B638-070854120DB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5" name="【体育館・プール】&#10;有形固定資産減価償却率グラフ枠">
          <a:extLst>
            <a:ext uri="{FF2B5EF4-FFF2-40B4-BE49-F238E27FC236}">
              <a16:creationId xmlns:a16="http://schemas.microsoft.com/office/drawing/2014/main" id="{AEBE4DA1-4093-4D3F-BEDA-6403A56AACD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130628</xdr:rowOff>
    </xdr:to>
    <xdr:cxnSp macro="">
      <xdr:nvCxnSpPr>
        <xdr:cNvPr id="166" name="直線コネクタ 165">
          <a:extLst>
            <a:ext uri="{FF2B5EF4-FFF2-40B4-BE49-F238E27FC236}">
              <a16:creationId xmlns:a16="http://schemas.microsoft.com/office/drawing/2014/main" id="{DF8DBE4F-7862-454D-9770-DADDF09926AD}"/>
            </a:ext>
          </a:extLst>
        </xdr:cNvPr>
        <xdr:cNvCxnSpPr/>
      </xdr:nvCxnSpPr>
      <xdr:spPr>
        <a:xfrm flipV="1">
          <a:off x="4634865" y="967631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67" name="【体育館・プール】&#10;有形固定資産減価償却率最小値テキスト">
          <a:extLst>
            <a:ext uri="{FF2B5EF4-FFF2-40B4-BE49-F238E27FC236}">
              <a16:creationId xmlns:a16="http://schemas.microsoft.com/office/drawing/2014/main" id="{0D963DDB-C48F-4211-986D-309869586A8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8" name="直線コネクタ 167">
          <a:extLst>
            <a:ext uri="{FF2B5EF4-FFF2-40B4-BE49-F238E27FC236}">
              <a16:creationId xmlns:a16="http://schemas.microsoft.com/office/drawing/2014/main" id="{BDFEC4E7-FC48-4184-8E35-341F97D256FE}"/>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69" name="【体育館・プール】&#10;有形固定資産減価償却率最大値テキスト">
          <a:extLst>
            <a:ext uri="{FF2B5EF4-FFF2-40B4-BE49-F238E27FC236}">
              <a16:creationId xmlns:a16="http://schemas.microsoft.com/office/drawing/2014/main" id="{1A7DEF4A-603A-4E81-9B34-84207ECCF642}"/>
            </a:ext>
          </a:extLst>
        </xdr:cNvPr>
        <xdr:cNvSpPr txBox="1"/>
      </xdr:nvSpPr>
      <xdr:spPr>
        <a:xfrm>
          <a:off x="4673600" y="9451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0" name="直線コネクタ 169">
          <a:extLst>
            <a:ext uri="{FF2B5EF4-FFF2-40B4-BE49-F238E27FC236}">
              <a16:creationId xmlns:a16="http://schemas.microsoft.com/office/drawing/2014/main" id="{2305B473-DC34-4676-8ED5-83799DA3C064}"/>
            </a:ext>
          </a:extLst>
        </xdr:cNvPr>
        <xdr:cNvCxnSpPr/>
      </xdr:nvCxnSpPr>
      <xdr:spPr>
        <a:xfrm>
          <a:off x="4546600" y="967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143527</xdr:rowOff>
    </xdr:from>
    <xdr:ext cx="405111" cy="259045"/>
    <xdr:sp macro="" textlink="">
      <xdr:nvSpPr>
        <xdr:cNvPr id="171" name="【体育館・プール】&#10;有形固定資産減価償却率平均値テキスト">
          <a:extLst>
            <a:ext uri="{FF2B5EF4-FFF2-40B4-BE49-F238E27FC236}">
              <a16:creationId xmlns:a16="http://schemas.microsoft.com/office/drawing/2014/main" id="{B306EBB3-B140-44F8-BDDD-360D5EE23A29}"/>
            </a:ext>
          </a:extLst>
        </xdr:cNvPr>
        <xdr:cNvSpPr txBox="1"/>
      </xdr:nvSpPr>
      <xdr:spPr>
        <a:xfrm>
          <a:off x="4673600" y="1043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120650</xdr:rowOff>
    </xdr:from>
    <xdr:to>
      <xdr:col>24</xdr:col>
      <xdr:colOff>114300</xdr:colOff>
      <xdr:row>62</xdr:row>
      <xdr:rowOff>50800</xdr:rowOff>
    </xdr:to>
    <xdr:sp macro="" textlink="">
      <xdr:nvSpPr>
        <xdr:cNvPr id="172" name="フローチャート: 判断 171">
          <a:extLst>
            <a:ext uri="{FF2B5EF4-FFF2-40B4-BE49-F238E27FC236}">
              <a16:creationId xmlns:a16="http://schemas.microsoft.com/office/drawing/2014/main" id="{EB98628B-D8C9-47E5-9AC9-BA9A3E7AF2D8}"/>
            </a:ext>
          </a:extLst>
        </xdr:cNvPr>
        <xdr:cNvSpPr/>
      </xdr:nvSpPr>
      <xdr:spPr>
        <a:xfrm>
          <a:off x="4584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87993</xdr:rowOff>
    </xdr:from>
    <xdr:to>
      <xdr:col>20</xdr:col>
      <xdr:colOff>38100</xdr:colOff>
      <xdr:row>62</xdr:row>
      <xdr:rowOff>18143</xdr:rowOff>
    </xdr:to>
    <xdr:sp macro="" textlink="">
      <xdr:nvSpPr>
        <xdr:cNvPr id="173" name="フローチャート: 判断 172">
          <a:extLst>
            <a:ext uri="{FF2B5EF4-FFF2-40B4-BE49-F238E27FC236}">
              <a16:creationId xmlns:a16="http://schemas.microsoft.com/office/drawing/2014/main" id="{5E5C9521-B4F3-4A96-AD27-EE944D6F290A}"/>
            </a:ext>
          </a:extLst>
        </xdr:cNvPr>
        <xdr:cNvSpPr/>
      </xdr:nvSpPr>
      <xdr:spPr>
        <a:xfrm>
          <a:off x="3746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74" name="フローチャート: 判断 173">
          <a:extLst>
            <a:ext uri="{FF2B5EF4-FFF2-40B4-BE49-F238E27FC236}">
              <a16:creationId xmlns:a16="http://schemas.microsoft.com/office/drawing/2014/main" id="{1A85253B-663E-41F5-ADA2-9418E67CB7C6}"/>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75" name="フローチャート: 判断 174">
          <a:extLst>
            <a:ext uri="{FF2B5EF4-FFF2-40B4-BE49-F238E27FC236}">
              <a16:creationId xmlns:a16="http://schemas.microsoft.com/office/drawing/2014/main" id="{0992CBAF-4D48-479A-BB01-6DA442A46CDE}"/>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76" name="フローチャート: 判断 175">
          <a:extLst>
            <a:ext uri="{FF2B5EF4-FFF2-40B4-BE49-F238E27FC236}">
              <a16:creationId xmlns:a16="http://schemas.microsoft.com/office/drawing/2014/main" id="{F0FB1384-0C29-4148-8D4C-1C1BA6A0B854}"/>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17925D99-E472-4B29-9AFF-12DEA95FC0A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33844E02-4C30-4EB7-8AEE-ED4850A29F8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B8EA2FC-88DD-498D-8E99-4C4DDD864B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240AB071-866E-45CC-A170-E2D94A50318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79B159B0-742D-4E5C-94ED-58E6ED9A952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48804</xdr:rowOff>
    </xdr:from>
    <xdr:to>
      <xdr:col>24</xdr:col>
      <xdr:colOff>114300</xdr:colOff>
      <xdr:row>63</xdr:row>
      <xdr:rowOff>150404</xdr:rowOff>
    </xdr:to>
    <xdr:sp macro="" textlink="">
      <xdr:nvSpPr>
        <xdr:cNvPr id="182" name="楕円 181">
          <a:extLst>
            <a:ext uri="{FF2B5EF4-FFF2-40B4-BE49-F238E27FC236}">
              <a16:creationId xmlns:a16="http://schemas.microsoft.com/office/drawing/2014/main" id="{20E42EE9-A0DF-4636-8DB3-A450189F8586}"/>
            </a:ext>
          </a:extLst>
        </xdr:cNvPr>
        <xdr:cNvSpPr/>
      </xdr:nvSpPr>
      <xdr:spPr>
        <a:xfrm>
          <a:off x="4584700" y="108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27231</xdr:rowOff>
    </xdr:from>
    <xdr:ext cx="405111" cy="259045"/>
    <xdr:sp macro="" textlink="">
      <xdr:nvSpPr>
        <xdr:cNvPr id="183" name="【体育館・プール】&#10;有形固定資産減価償却率該当値テキスト">
          <a:extLst>
            <a:ext uri="{FF2B5EF4-FFF2-40B4-BE49-F238E27FC236}">
              <a16:creationId xmlns:a16="http://schemas.microsoft.com/office/drawing/2014/main" id="{D1C3E71B-18B7-4B32-BD2D-0C6AF4534F44}"/>
            </a:ext>
          </a:extLst>
        </xdr:cNvPr>
        <xdr:cNvSpPr txBox="1"/>
      </xdr:nvSpPr>
      <xdr:spPr>
        <a:xfrm>
          <a:off x="4673600" y="10828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34109</xdr:rowOff>
    </xdr:from>
    <xdr:to>
      <xdr:col>20</xdr:col>
      <xdr:colOff>38100</xdr:colOff>
      <xdr:row>63</xdr:row>
      <xdr:rowOff>135709</xdr:rowOff>
    </xdr:to>
    <xdr:sp macro="" textlink="">
      <xdr:nvSpPr>
        <xdr:cNvPr id="184" name="楕円 183">
          <a:extLst>
            <a:ext uri="{FF2B5EF4-FFF2-40B4-BE49-F238E27FC236}">
              <a16:creationId xmlns:a16="http://schemas.microsoft.com/office/drawing/2014/main" id="{78373152-AA21-4A70-B182-59B161B2FE2F}"/>
            </a:ext>
          </a:extLst>
        </xdr:cNvPr>
        <xdr:cNvSpPr/>
      </xdr:nvSpPr>
      <xdr:spPr>
        <a:xfrm>
          <a:off x="3746500" y="108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84909</xdr:rowOff>
    </xdr:from>
    <xdr:to>
      <xdr:col>24</xdr:col>
      <xdr:colOff>63500</xdr:colOff>
      <xdr:row>63</xdr:row>
      <xdr:rowOff>99604</xdr:rowOff>
    </xdr:to>
    <xdr:cxnSp macro="">
      <xdr:nvCxnSpPr>
        <xdr:cNvPr id="185" name="直線コネクタ 184">
          <a:extLst>
            <a:ext uri="{FF2B5EF4-FFF2-40B4-BE49-F238E27FC236}">
              <a16:creationId xmlns:a16="http://schemas.microsoft.com/office/drawing/2014/main" id="{FF42D56A-C30A-4295-9236-19ED9E3ECE66}"/>
            </a:ext>
          </a:extLst>
        </xdr:cNvPr>
        <xdr:cNvCxnSpPr/>
      </xdr:nvCxnSpPr>
      <xdr:spPr>
        <a:xfrm>
          <a:off x="3797300" y="1088625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30843</xdr:rowOff>
    </xdr:from>
    <xdr:to>
      <xdr:col>15</xdr:col>
      <xdr:colOff>101600</xdr:colOff>
      <xdr:row>63</xdr:row>
      <xdr:rowOff>132443</xdr:rowOff>
    </xdr:to>
    <xdr:sp macro="" textlink="">
      <xdr:nvSpPr>
        <xdr:cNvPr id="186" name="楕円 185">
          <a:extLst>
            <a:ext uri="{FF2B5EF4-FFF2-40B4-BE49-F238E27FC236}">
              <a16:creationId xmlns:a16="http://schemas.microsoft.com/office/drawing/2014/main" id="{6DA74CA7-5AD9-4357-A677-FFE2C07F16BC}"/>
            </a:ext>
          </a:extLst>
        </xdr:cNvPr>
        <xdr:cNvSpPr/>
      </xdr:nvSpPr>
      <xdr:spPr>
        <a:xfrm>
          <a:off x="2857500" y="108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81643</xdr:rowOff>
    </xdr:from>
    <xdr:to>
      <xdr:col>19</xdr:col>
      <xdr:colOff>177800</xdr:colOff>
      <xdr:row>63</xdr:row>
      <xdr:rowOff>84909</xdr:rowOff>
    </xdr:to>
    <xdr:cxnSp macro="">
      <xdr:nvCxnSpPr>
        <xdr:cNvPr id="187" name="直線コネクタ 186">
          <a:extLst>
            <a:ext uri="{FF2B5EF4-FFF2-40B4-BE49-F238E27FC236}">
              <a16:creationId xmlns:a16="http://schemas.microsoft.com/office/drawing/2014/main" id="{7BD9BF8F-89A6-48F6-812D-3A859CF07613}"/>
            </a:ext>
          </a:extLst>
        </xdr:cNvPr>
        <xdr:cNvCxnSpPr/>
      </xdr:nvCxnSpPr>
      <xdr:spPr>
        <a:xfrm>
          <a:off x="2908300" y="1088299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27577</xdr:rowOff>
    </xdr:from>
    <xdr:to>
      <xdr:col>10</xdr:col>
      <xdr:colOff>165100</xdr:colOff>
      <xdr:row>63</xdr:row>
      <xdr:rowOff>129177</xdr:rowOff>
    </xdr:to>
    <xdr:sp macro="" textlink="">
      <xdr:nvSpPr>
        <xdr:cNvPr id="188" name="楕円 187">
          <a:extLst>
            <a:ext uri="{FF2B5EF4-FFF2-40B4-BE49-F238E27FC236}">
              <a16:creationId xmlns:a16="http://schemas.microsoft.com/office/drawing/2014/main" id="{BA2BB78E-64D7-46EA-8601-A2D3ECA0BD4B}"/>
            </a:ext>
          </a:extLst>
        </xdr:cNvPr>
        <xdr:cNvSpPr/>
      </xdr:nvSpPr>
      <xdr:spPr>
        <a:xfrm>
          <a:off x="1968500" y="1082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78377</xdr:rowOff>
    </xdr:from>
    <xdr:to>
      <xdr:col>15</xdr:col>
      <xdr:colOff>50800</xdr:colOff>
      <xdr:row>63</xdr:row>
      <xdr:rowOff>81643</xdr:rowOff>
    </xdr:to>
    <xdr:cxnSp macro="">
      <xdr:nvCxnSpPr>
        <xdr:cNvPr id="189" name="直線コネクタ 188">
          <a:extLst>
            <a:ext uri="{FF2B5EF4-FFF2-40B4-BE49-F238E27FC236}">
              <a16:creationId xmlns:a16="http://schemas.microsoft.com/office/drawing/2014/main" id="{4C3D11C5-CD7B-4F02-9F67-520E286682E6}"/>
            </a:ext>
          </a:extLst>
        </xdr:cNvPr>
        <xdr:cNvCxnSpPr/>
      </xdr:nvCxnSpPr>
      <xdr:spPr>
        <a:xfrm>
          <a:off x="2019300" y="1087972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66766</xdr:rowOff>
    </xdr:from>
    <xdr:to>
      <xdr:col>6</xdr:col>
      <xdr:colOff>38100</xdr:colOff>
      <xdr:row>63</xdr:row>
      <xdr:rowOff>168366</xdr:rowOff>
    </xdr:to>
    <xdr:sp macro="" textlink="">
      <xdr:nvSpPr>
        <xdr:cNvPr id="190" name="楕円 189">
          <a:extLst>
            <a:ext uri="{FF2B5EF4-FFF2-40B4-BE49-F238E27FC236}">
              <a16:creationId xmlns:a16="http://schemas.microsoft.com/office/drawing/2014/main" id="{D0069613-3862-4555-B0DB-37152192CC78}"/>
            </a:ext>
          </a:extLst>
        </xdr:cNvPr>
        <xdr:cNvSpPr/>
      </xdr:nvSpPr>
      <xdr:spPr>
        <a:xfrm>
          <a:off x="1079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78377</xdr:rowOff>
    </xdr:from>
    <xdr:to>
      <xdr:col>10</xdr:col>
      <xdr:colOff>114300</xdr:colOff>
      <xdr:row>63</xdr:row>
      <xdr:rowOff>117566</xdr:rowOff>
    </xdr:to>
    <xdr:cxnSp macro="">
      <xdr:nvCxnSpPr>
        <xdr:cNvPr id="191" name="直線コネクタ 190">
          <a:extLst>
            <a:ext uri="{FF2B5EF4-FFF2-40B4-BE49-F238E27FC236}">
              <a16:creationId xmlns:a16="http://schemas.microsoft.com/office/drawing/2014/main" id="{30853638-7AD7-400C-8B09-B0150A79E6CC}"/>
            </a:ext>
          </a:extLst>
        </xdr:cNvPr>
        <xdr:cNvCxnSpPr/>
      </xdr:nvCxnSpPr>
      <xdr:spPr>
        <a:xfrm flipV="1">
          <a:off x="1130300" y="1087972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34670</xdr:rowOff>
    </xdr:from>
    <xdr:ext cx="405111" cy="259045"/>
    <xdr:sp macro="" textlink="">
      <xdr:nvSpPr>
        <xdr:cNvPr id="192" name="n_1aveValue【体育館・プール】&#10;有形固定資産減価償却率">
          <a:extLst>
            <a:ext uri="{FF2B5EF4-FFF2-40B4-BE49-F238E27FC236}">
              <a16:creationId xmlns:a16="http://schemas.microsoft.com/office/drawing/2014/main" id="{23AA9D4C-2A08-4EC9-86AB-87615126862C}"/>
            </a:ext>
          </a:extLst>
        </xdr:cNvPr>
        <xdr:cNvSpPr txBox="1"/>
      </xdr:nvSpPr>
      <xdr:spPr>
        <a:xfrm>
          <a:off x="3582044" y="10321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98351</xdr:rowOff>
    </xdr:from>
    <xdr:ext cx="405111" cy="259045"/>
    <xdr:sp macro="" textlink="">
      <xdr:nvSpPr>
        <xdr:cNvPr id="193" name="n_2aveValue【体育館・プール】&#10;有形固定資産減価償却率">
          <a:extLst>
            <a:ext uri="{FF2B5EF4-FFF2-40B4-BE49-F238E27FC236}">
              <a16:creationId xmlns:a16="http://schemas.microsoft.com/office/drawing/2014/main" id="{82E5BECF-8115-4481-967C-1847FDE1B395}"/>
            </a:ext>
          </a:extLst>
        </xdr:cNvPr>
        <xdr:cNvSpPr txBox="1"/>
      </xdr:nvSpPr>
      <xdr:spPr>
        <a:xfrm>
          <a:off x="2705744" y="10385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57530</xdr:rowOff>
    </xdr:from>
    <xdr:ext cx="405111" cy="259045"/>
    <xdr:sp macro="" textlink="">
      <xdr:nvSpPr>
        <xdr:cNvPr id="194" name="n_3aveValue【体育館・プール】&#10;有形固定資産減価償却率">
          <a:extLst>
            <a:ext uri="{FF2B5EF4-FFF2-40B4-BE49-F238E27FC236}">
              <a16:creationId xmlns:a16="http://schemas.microsoft.com/office/drawing/2014/main" id="{479F206C-B94D-4FD9-8A0C-3C45F32CC93D}"/>
            </a:ext>
          </a:extLst>
        </xdr:cNvPr>
        <xdr:cNvSpPr txBox="1"/>
      </xdr:nvSpPr>
      <xdr:spPr>
        <a:xfrm>
          <a:off x="1816744" y="10344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5278</xdr:rowOff>
    </xdr:from>
    <xdr:ext cx="405111" cy="259045"/>
    <xdr:sp macro="" textlink="">
      <xdr:nvSpPr>
        <xdr:cNvPr id="195" name="n_4aveValue【体育館・プール】&#10;有形固定資産減価償却率">
          <a:extLst>
            <a:ext uri="{FF2B5EF4-FFF2-40B4-BE49-F238E27FC236}">
              <a16:creationId xmlns:a16="http://schemas.microsoft.com/office/drawing/2014/main" id="{B458BDDB-6CBA-44E9-9284-B4B030F547F3}"/>
            </a:ext>
          </a:extLst>
        </xdr:cNvPr>
        <xdr:cNvSpPr txBox="1"/>
      </xdr:nvSpPr>
      <xdr:spPr>
        <a:xfrm>
          <a:off x="927744" y="10292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126836</xdr:rowOff>
    </xdr:from>
    <xdr:ext cx="405111" cy="259045"/>
    <xdr:sp macro="" textlink="">
      <xdr:nvSpPr>
        <xdr:cNvPr id="196" name="n_1mainValue【体育館・プール】&#10;有形固定資産減価償却率">
          <a:extLst>
            <a:ext uri="{FF2B5EF4-FFF2-40B4-BE49-F238E27FC236}">
              <a16:creationId xmlns:a16="http://schemas.microsoft.com/office/drawing/2014/main" id="{CA737A13-FBC9-438E-8F2F-E33C61D55DE0}"/>
            </a:ext>
          </a:extLst>
        </xdr:cNvPr>
        <xdr:cNvSpPr txBox="1"/>
      </xdr:nvSpPr>
      <xdr:spPr>
        <a:xfrm>
          <a:off x="3582044" y="10928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123570</xdr:rowOff>
    </xdr:from>
    <xdr:ext cx="405111" cy="259045"/>
    <xdr:sp macro="" textlink="">
      <xdr:nvSpPr>
        <xdr:cNvPr id="197" name="n_2mainValue【体育館・プール】&#10;有形固定資産減価償却率">
          <a:extLst>
            <a:ext uri="{FF2B5EF4-FFF2-40B4-BE49-F238E27FC236}">
              <a16:creationId xmlns:a16="http://schemas.microsoft.com/office/drawing/2014/main" id="{BBDD5757-E708-40D0-8177-D8F304600331}"/>
            </a:ext>
          </a:extLst>
        </xdr:cNvPr>
        <xdr:cNvSpPr txBox="1"/>
      </xdr:nvSpPr>
      <xdr:spPr>
        <a:xfrm>
          <a:off x="2705744" y="1092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120304</xdr:rowOff>
    </xdr:from>
    <xdr:ext cx="405111" cy="259045"/>
    <xdr:sp macro="" textlink="">
      <xdr:nvSpPr>
        <xdr:cNvPr id="198" name="n_3mainValue【体育館・プール】&#10;有形固定資産減価償却率">
          <a:extLst>
            <a:ext uri="{FF2B5EF4-FFF2-40B4-BE49-F238E27FC236}">
              <a16:creationId xmlns:a16="http://schemas.microsoft.com/office/drawing/2014/main" id="{0E909939-7E46-431B-A602-BBD66780E390}"/>
            </a:ext>
          </a:extLst>
        </xdr:cNvPr>
        <xdr:cNvSpPr txBox="1"/>
      </xdr:nvSpPr>
      <xdr:spPr>
        <a:xfrm>
          <a:off x="1816744" y="1092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159493</xdr:rowOff>
    </xdr:from>
    <xdr:ext cx="405111" cy="259045"/>
    <xdr:sp macro="" textlink="">
      <xdr:nvSpPr>
        <xdr:cNvPr id="199" name="n_4mainValue【体育館・プール】&#10;有形固定資産減価償却率">
          <a:extLst>
            <a:ext uri="{FF2B5EF4-FFF2-40B4-BE49-F238E27FC236}">
              <a16:creationId xmlns:a16="http://schemas.microsoft.com/office/drawing/2014/main" id="{4D076957-4C23-408C-AAEE-A66DE3A7ECFD}"/>
            </a:ext>
          </a:extLst>
        </xdr:cNvPr>
        <xdr:cNvSpPr txBox="1"/>
      </xdr:nvSpPr>
      <xdr:spPr>
        <a:xfrm>
          <a:off x="927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a:extLst>
            <a:ext uri="{FF2B5EF4-FFF2-40B4-BE49-F238E27FC236}">
              <a16:creationId xmlns:a16="http://schemas.microsoft.com/office/drawing/2014/main" id="{7FAD8AB1-33A2-4DB6-A749-5568840DAC7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a:extLst>
            <a:ext uri="{FF2B5EF4-FFF2-40B4-BE49-F238E27FC236}">
              <a16:creationId xmlns:a16="http://schemas.microsoft.com/office/drawing/2014/main" id="{D83C7168-B844-40B4-8F17-A1575F67682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a:extLst>
            <a:ext uri="{FF2B5EF4-FFF2-40B4-BE49-F238E27FC236}">
              <a16:creationId xmlns:a16="http://schemas.microsoft.com/office/drawing/2014/main" id="{2A84CAF8-3719-4CB5-8DFD-F3216BBB474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a:extLst>
            <a:ext uri="{FF2B5EF4-FFF2-40B4-BE49-F238E27FC236}">
              <a16:creationId xmlns:a16="http://schemas.microsoft.com/office/drawing/2014/main" id="{D4407E74-E26E-4EBD-8E10-545F0978B83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a:extLst>
            <a:ext uri="{FF2B5EF4-FFF2-40B4-BE49-F238E27FC236}">
              <a16:creationId xmlns:a16="http://schemas.microsoft.com/office/drawing/2014/main" id="{90AC0E42-36BD-4E8A-8220-80DF8F2AE64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a:extLst>
            <a:ext uri="{FF2B5EF4-FFF2-40B4-BE49-F238E27FC236}">
              <a16:creationId xmlns:a16="http://schemas.microsoft.com/office/drawing/2014/main" id="{F69C43E8-8321-45DB-96F6-0EA4342EFCE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a:extLst>
            <a:ext uri="{FF2B5EF4-FFF2-40B4-BE49-F238E27FC236}">
              <a16:creationId xmlns:a16="http://schemas.microsoft.com/office/drawing/2014/main" id="{23A1E069-6AB5-4764-B8B4-3B72AEB200F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a:extLst>
            <a:ext uri="{FF2B5EF4-FFF2-40B4-BE49-F238E27FC236}">
              <a16:creationId xmlns:a16="http://schemas.microsoft.com/office/drawing/2014/main" id="{85314A6B-895E-4007-AFB1-8EC99191C5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a:extLst>
            <a:ext uri="{FF2B5EF4-FFF2-40B4-BE49-F238E27FC236}">
              <a16:creationId xmlns:a16="http://schemas.microsoft.com/office/drawing/2014/main" id="{F509045A-13D0-4A29-873D-7012BB2B7FC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a:extLst>
            <a:ext uri="{FF2B5EF4-FFF2-40B4-BE49-F238E27FC236}">
              <a16:creationId xmlns:a16="http://schemas.microsoft.com/office/drawing/2014/main" id="{9E0FA677-9B9E-4803-907E-DA561363221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0" name="直線コネクタ 209">
          <a:extLst>
            <a:ext uri="{FF2B5EF4-FFF2-40B4-BE49-F238E27FC236}">
              <a16:creationId xmlns:a16="http://schemas.microsoft.com/office/drawing/2014/main" id="{1AC037A8-0675-44A9-95E1-B045CA03D39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1" name="テキスト ボックス 210">
          <a:extLst>
            <a:ext uri="{FF2B5EF4-FFF2-40B4-BE49-F238E27FC236}">
              <a16:creationId xmlns:a16="http://schemas.microsoft.com/office/drawing/2014/main" id="{B61B50A2-6CD3-4024-AC73-3C5845D8341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2" name="直線コネクタ 211">
          <a:extLst>
            <a:ext uri="{FF2B5EF4-FFF2-40B4-BE49-F238E27FC236}">
              <a16:creationId xmlns:a16="http://schemas.microsoft.com/office/drawing/2014/main" id="{CD594422-6519-4092-BECF-985A89A4D97C}"/>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3" name="テキスト ボックス 212">
          <a:extLst>
            <a:ext uri="{FF2B5EF4-FFF2-40B4-BE49-F238E27FC236}">
              <a16:creationId xmlns:a16="http://schemas.microsoft.com/office/drawing/2014/main" id="{A37F3073-F64F-4D79-ACB1-2C3A5AFCB496}"/>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4" name="直線コネクタ 213">
          <a:extLst>
            <a:ext uri="{FF2B5EF4-FFF2-40B4-BE49-F238E27FC236}">
              <a16:creationId xmlns:a16="http://schemas.microsoft.com/office/drawing/2014/main" id="{21E663F0-444A-44F1-A132-2078624AF81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5" name="テキスト ボックス 214">
          <a:extLst>
            <a:ext uri="{FF2B5EF4-FFF2-40B4-BE49-F238E27FC236}">
              <a16:creationId xmlns:a16="http://schemas.microsoft.com/office/drawing/2014/main" id="{8A929346-6CF2-4B99-AD8E-D3354DA7E558}"/>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6" name="直線コネクタ 215">
          <a:extLst>
            <a:ext uri="{FF2B5EF4-FFF2-40B4-BE49-F238E27FC236}">
              <a16:creationId xmlns:a16="http://schemas.microsoft.com/office/drawing/2014/main" id="{50D0669F-7B3E-4DDB-A4B3-5DBD98C04EA2}"/>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7" name="テキスト ボックス 216">
          <a:extLst>
            <a:ext uri="{FF2B5EF4-FFF2-40B4-BE49-F238E27FC236}">
              <a16:creationId xmlns:a16="http://schemas.microsoft.com/office/drawing/2014/main" id="{D0B6778E-DAE0-4F9D-9A3A-F5130F806CF3}"/>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a:extLst>
            <a:ext uri="{FF2B5EF4-FFF2-40B4-BE49-F238E27FC236}">
              <a16:creationId xmlns:a16="http://schemas.microsoft.com/office/drawing/2014/main" id="{8DBD46A1-EF6B-4907-AF89-7730C2586D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a:extLst>
            <a:ext uri="{FF2B5EF4-FFF2-40B4-BE49-F238E27FC236}">
              <a16:creationId xmlns:a16="http://schemas.microsoft.com/office/drawing/2014/main" id="{BCA64F43-1106-4F91-BDF3-AD9476F3F9E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a:extLst>
            <a:ext uri="{FF2B5EF4-FFF2-40B4-BE49-F238E27FC236}">
              <a16:creationId xmlns:a16="http://schemas.microsoft.com/office/drawing/2014/main" id="{38F20F08-7AF7-4998-9B73-8A2A0E9358C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150419</xdr:rowOff>
    </xdr:from>
    <xdr:to>
      <xdr:col>54</xdr:col>
      <xdr:colOff>189865</xdr:colOff>
      <xdr:row>63</xdr:row>
      <xdr:rowOff>164135</xdr:rowOff>
    </xdr:to>
    <xdr:cxnSp macro="">
      <xdr:nvCxnSpPr>
        <xdr:cNvPr id="221" name="直線コネクタ 220">
          <a:extLst>
            <a:ext uri="{FF2B5EF4-FFF2-40B4-BE49-F238E27FC236}">
              <a16:creationId xmlns:a16="http://schemas.microsoft.com/office/drawing/2014/main" id="{BD7FDB7C-97B8-4755-8653-AD888759EE6E}"/>
            </a:ext>
          </a:extLst>
        </xdr:cNvPr>
        <xdr:cNvCxnSpPr/>
      </xdr:nvCxnSpPr>
      <xdr:spPr>
        <a:xfrm flipV="1">
          <a:off x="10476865" y="9923069"/>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2" name="【体育館・プール】&#10;一人当たり面積最小値テキスト">
          <a:extLst>
            <a:ext uri="{FF2B5EF4-FFF2-40B4-BE49-F238E27FC236}">
              <a16:creationId xmlns:a16="http://schemas.microsoft.com/office/drawing/2014/main" id="{9F7CC736-32E9-42CD-925F-314042A7710C}"/>
            </a:ext>
          </a:extLst>
        </xdr:cNvPr>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3" name="直線コネクタ 222">
          <a:extLst>
            <a:ext uri="{FF2B5EF4-FFF2-40B4-BE49-F238E27FC236}">
              <a16:creationId xmlns:a16="http://schemas.microsoft.com/office/drawing/2014/main" id="{6CD49B0D-EB87-4058-8815-1CEAFF8F1D74}"/>
            </a:ext>
          </a:extLst>
        </xdr:cNvPr>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97096</xdr:rowOff>
    </xdr:from>
    <xdr:ext cx="469744" cy="259045"/>
    <xdr:sp macro="" textlink="">
      <xdr:nvSpPr>
        <xdr:cNvPr id="224" name="【体育館・プール】&#10;一人当たり面積最大値テキスト">
          <a:extLst>
            <a:ext uri="{FF2B5EF4-FFF2-40B4-BE49-F238E27FC236}">
              <a16:creationId xmlns:a16="http://schemas.microsoft.com/office/drawing/2014/main" id="{58BEE07E-B772-448A-BF21-A26E2D6FAE5D}"/>
            </a:ext>
          </a:extLst>
        </xdr:cNvPr>
        <xdr:cNvSpPr txBox="1"/>
      </xdr:nvSpPr>
      <xdr:spPr>
        <a:xfrm>
          <a:off x="10515600" y="969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150419</xdr:rowOff>
    </xdr:from>
    <xdr:to>
      <xdr:col>55</xdr:col>
      <xdr:colOff>88900</xdr:colOff>
      <xdr:row>57</xdr:row>
      <xdr:rowOff>150419</xdr:rowOff>
    </xdr:to>
    <xdr:cxnSp macro="">
      <xdr:nvCxnSpPr>
        <xdr:cNvPr id="225" name="直線コネクタ 224">
          <a:extLst>
            <a:ext uri="{FF2B5EF4-FFF2-40B4-BE49-F238E27FC236}">
              <a16:creationId xmlns:a16="http://schemas.microsoft.com/office/drawing/2014/main" id="{F4FA5E3E-9199-4248-9E6D-D9BDB0DD2E29}"/>
            </a:ext>
          </a:extLst>
        </xdr:cNvPr>
        <xdr:cNvCxnSpPr/>
      </xdr:nvCxnSpPr>
      <xdr:spPr>
        <a:xfrm>
          <a:off x="10388600" y="9923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96791</xdr:rowOff>
    </xdr:from>
    <xdr:ext cx="469744" cy="259045"/>
    <xdr:sp macro="" textlink="">
      <xdr:nvSpPr>
        <xdr:cNvPr id="226" name="【体育館・プール】&#10;一人当たり面積平均値テキスト">
          <a:extLst>
            <a:ext uri="{FF2B5EF4-FFF2-40B4-BE49-F238E27FC236}">
              <a16:creationId xmlns:a16="http://schemas.microsoft.com/office/drawing/2014/main" id="{EB642F34-68A1-4C88-8572-B40F182C4709}"/>
            </a:ext>
          </a:extLst>
        </xdr:cNvPr>
        <xdr:cNvSpPr txBox="1"/>
      </xdr:nvSpPr>
      <xdr:spPr>
        <a:xfrm>
          <a:off x="10515600" y="10555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118364</xdr:rowOff>
    </xdr:from>
    <xdr:to>
      <xdr:col>55</xdr:col>
      <xdr:colOff>50800</xdr:colOff>
      <xdr:row>62</xdr:row>
      <xdr:rowOff>48514</xdr:rowOff>
    </xdr:to>
    <xdr:sp macro="" textlink="">
      <xdr:nvSpPr>
        <xdr:cNvPr id="227" name="フローチャート: 判断 226">
          <a:extLst>
            <a:ext uri="{FF2B5EF4-FFF2-40B4-BE49-F238E27FC236}">
              <a16:creationId xmlns:a16="http://schemas.microsoft.com/office/drawing/2014/main" id="{D2978672-DFB7-497C-930F-C630226128E6}"/>
            </a:ext>
          </a:extLst>
        </xdr:cNvPr>
        <xdr:cNvSpPr/>
      </xdr:nvSpPr>
      <xdr:spPr>
        <a:xfrm>
          <a:off x="10426700" y="105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132994</xdr:rowOff>
    </xdr:from>
    <xdr:to>
      <xdr:col>50</xdr:col>
      <xdr:colOff>165100</xdr:colOff>
      <xdr:row>62</xdr:row>
      <xdr:rowOff>63144</xdr:rowOff>
    </xdr:to>
    <xdr:sp macro="" textlink="">
      <xdr:nvSpPr>
        <xdr:cNvPr id="228" name="フローチャート: 判断 227">
          <a:extLst>
            <a:ext uri="{FF2B5EF4-FFF2-40B4-BE49-F238E27FC236}">
              <a16:creationId xmlns:a16="http://schemas.microsoft.com/office/drawing/2014/main" id="{B4E67438-31B7-436F-AA4E-BED2C1AF38BD}"/>
            </a:ext>
          </a:extLst>
        </xdr:cNvPr>
        <xdr:cNvSpPr/>
      </xdr:nvSpPr>
      <xdr:spPr>
        <a:xfrm>
          <a:off x="9588500" y="1059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4521</xdr:rowOff>
    </xdr:from>
    <xdr:to>
      <xdr:col>46</xdr:col>
      <xdr:colOff>38100</xdr:colOff>
      <xdr:row>62</xdr:row>
      <xdr:rowOff>106121</xdr:rowOff>
    </xdr:to>
    <xdr:sp macro="" textlink="">
      <xdr:nvSpPr>
        <xdr:cNvPr id="229" name="フローチャート: 判断 228">
          <a:extLst>
            <a:ext uri="{FF2B5EF4-FFF2-40B4-BE49-F238E27FC236}">
              <a16:creationId xmlns:a16="http://schemas.microsoft.com/office/drawing/2014/main" id="{4AB1E0AC-8DEE-42EE-88E7-A331B9984F4B}"/>
            </a:ext>
          </a:extLst>
        </xdr:cNvPr>
        <xdr:cNvSpPr/>
      </xdr:nvSpPr>
      <xdr:spPr>
        <a:xfrm>
          <a:off x="8699500" y="1063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28296</xdr:rowOff>
    </xdr:from>
    <xdr:to>
      <xdr:col>41</xdr:col>
      <xdr:colOff>101600</xdr:colOff>
      <xdr:row>62</xdr:row>
      <xdr:rowOff>129896</xdr:rowOff>
    </xdr:to>
    <xdr:sp macro="" textlink="">
      <xdr:nvSpPr>
        <xdr:cNvPr id="230" name="フローチャート: 判断 229">
          <a:extLst>
            <a:ext uri="{FF2B5EF4-FFF2-40B4-BE49-F238E27FC236}">
              <a16:creationId xmlns:a16="http://schemas.microsoft.com/office/drawing/2014/main" id="{1970F7D1-EDAC-4D9B-A9F3-272BB21A8FDE}"/>
            </a:ext>
          </a:extLst>
        </xdr:cNvPr>
        <xdr:cNvSpPr/>
      </xdr:nvSpPr>
      <xdr:spPr>
        <a:xfrm>
          <a:off x="7810500" y="1065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43841</xdr:rowOff>
    </xdr:from>
    <xdr:to>
      <xdr:col>36</xdr:col>
      <xdr:colOff>165100</xdr:colOff>
      <xdr:row>62</xdr:row>
      <xdr:rowOff>145441</xdr:rowOff>
    </xdr:to>
    <xdr:sp macro="" textlink="">
      <xdr:nvSpPr>
        <xdr:cNvPr id="231" name="フローチャート: 判断 230">
          <a:extLst>
            <a:ext uri="{FF2B5EF4-FFF2-40B4-BE49-F238E27FC236}">
              <a16:creationId xmlns:a16="http://schemas.microsoft.com/office/drawing/2014/main" id="{BC3AB191-93D7-4929-888A-DBE8AE5A4AAE}"/>
            </a:ext>
          </a:extLst>
        </xdr:cNvPr>
        <xdr:cNvSpPr/>
      </xdr:nvSpPr>
      <xdr:spPr>
        <a:xfrm>
          <a:off x="6921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a:extLst>
            <a:ext uri="{FF2B5EF4-FFF2-40B4-BE49-F238E27FC236}">
              <a16:creationId xmlns:a16="http://schemas.microsoft.com/office/drawing/2014/main" id="{C6E40F1B-54D2-4EFB-A9D7-A46855508F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a:extLst>
            <a:ext uri="{FF2B5EF4-FFF2-40B4-BE49-F238E27FC236}">
              <a16:creationId xmlns:a16="http://schemas.microsoft.com/office/drawing/2014/main" id="{4078C313-4B7C-4278-90EF-C5B8C59C161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0791215E-81B4-4C65-B35D-B8CB8461E5C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5CED28E1-6D12-4013-9347-832DDE9B0BC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B1611B8-D035-4018-9105-A5A9D31DCB2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99619</xdr:rowOff>
    </xdr:from>
    <xdr:to>
      <xdr:col>55</xdr:col>
      <xdr:colOff>50800</xdr:colOff>
      <xdr:row>58</xdr:row>
      <xdr:rowOff>29769</xdr:rowOff>
    </xdr:to>
    <xdr:sp macro="" textlink="">
      <xdr:nvSpPr>
        <xdr:cNvPr id="237" name="楕円 236">
          <a:extLst>
            <a:ext uri="{FF2B5EF4-FFF2-40B4-BE49-F238E27FC236}">
              <a16:creationId xmlns:a16="http://schemas.microsoft.com/office/drawing/2014/main" id="{200B330E-F04A-42C0-B884-C40C24571F67}"/>
            </a:ext>
          </a:extLst>
        </xdr:cNvPr>
        <xdr:cNvSpPr/>
      </xdr:nvSpPr>
      <xdr:spPr>
        <a:xfrm>
          <a:off x="10426700" y="987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52646</xdr:rowOff>
    </xdr:from>
    <xdr:ext cx="469744" cy="259045"/>
    <xdr:sp macro="" textlink="">
      <xdr:nvSpPr>
        <xdr:cNvPr id="238" name="【体育館・プール】&#10;一人当たり面積該当値テキスト">
          <a:extLst>
            <a:ext uri="{FF2B5EF4-FFF2-40B4-BE49-F238E27FC236}">
              <a16:creationId xmlns:a16="http://schemas.microsoft.com/office/drawing/2014/main" id="{221338DD-D147-4491-B6CC-38DF03D14D85}"/>
            </a:ext>
          </a:extLst>
        </xdr:cNvPr>
        <xdr:cNvSpPr txBox="1"/>
      </xdr:nvSpPr>
      <xdr:spPr>
        <a:xfrm>
          <a:off x="10515600" y="982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130251</xdr:rowOff>
    </xdr:from>
    <xdr:to>
      <xdr:col>50</xdr:col>
      <xdr:colOff>165100</xdr:colOff>
      <xdr:row>58</xdr:row>
      <xdr:rowOff>60401</xdr:rowOff>
    </xdr:to>
    <xdr:sp macro="" textlink="">
      <xdr:nvSpPr>
        <xdr:cNvPr id="239" name="楕円 238">
          <a:extLst>
            <a:ext uri="{FF2B5EF4-FFF2-40B4-BE49-F238E27FC236}">
              <a16:creationId xmlns:a16="http://schemas.microsoft.com/office/drawing/2014/main" id="{875C1D2C-AD8E-491B-A3B9-FD7C6E758ABF}"/>
            </a:ext>
          </a:extLst>
        </xdr:cNvPr>
        <xdr:cNvSpPr/>
      </xdr:nvSpPr>
      <xdr:spPr>
        <a:xfrm>
          <a:off x="9588500" y="990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150419</xdr:rowOff>
    </xdr:from>
    <xdr:to>
      <xdr:col>55</xdr:col>
      <xdr:colOff>0</xdr:colOff>
      <xdr:row>58</xdr:row>
      <xdr:rowOff>9601</xdr:rowOff>
    </xdr:to>
    <xdr:cxnSp macro="">
      <xdr:nvCxnSpPr>
        <xdr:cNvPr id="240" name="直線コネクタ 239">
          <a:extLst>
            <a:ext uri="{FF2B5EF4-FFF2-40B4-BE49-F238E27FC236}">
              <a16:creationId xmlns:a16="http://schemas.microsoft.com/office/drawing/2014/main" id="{D9B6EBF7-6FE7-40A4-878F-3430B256E309}"/>
            </a:ext>
          </a:extLst>
        </xdr:cNvPr>
        <xdr:cNvCxnSpPr/>
      </xdr:nvCxnSpPr>
      <xdr:spPr>
        <a:xfrm flipV="1">
          <a:off x="9639300" y="9923069"/>
          <a:ext cx="8382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35154</xdr:rowOff>
    </xdr:from>
    <xdr:to>
      <xdr:col>46</xdr:col>
      <xdr:colOff>38100</xdr:colOff>
      <xdr:row>57</xdr:row>
      <xdr:rowOff>136754</xdr:rowOff>
    </xdr:to>
    <xdr:sp macro="" textlink="">
      <xdr:nvSpPr>
        <xdr:cNvPr id="241" name="楕円 240">
          <a:extLst>
            <a:ext uri="{FF2B5EF4-FFF2-40B4-BE49-F238E27FC236}">
              <a16:creationId xmlns:a16="http://schemas.microsoft.com/office/drawing/2014/main" id="{6C43AE6C-57E5-4785-BF9E-38EAB0B24608}"/>
            </a:ext>
          </a:extLst>
        </xdr:cNvPr>
        <xdr:cNvSpPr/>
      </xdr:nvSpPr>
      <xdr:spPr>
        <a:xfrm>
          <a:off x="8699500" y="980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85954</xdr:rowOff>
    </xdr:from>
    <xdr:to>
      <xdr:col>50</xdr:col>
      <xdr:colOff>114300</xdr:colOff>
      <xdr:row>58</xdr:row>
      <xdr:rowOff>9601</xdr:rowOff>
    </xdr:to>
    <xdr:cxnSp macro="">
      <xdr:nvCxnSpPr>
        <xdr:cNvPr id="242" name="直線コネクタ 241">
          <a:extLst>
            <a:ext uri="{FF2B5EF4-FFF2-40B4-BE49-F238E27FC236}">
              <a16:creationId xmlns:a16="http://schemas.microsoft.com/office/drawing/2014/main" id="{502A7D0E-438B-4969-BFDD-62A3C0BF75B7}"/>
            </a:ext>
          </a:extLst>
        </xdr:cNvPr>
        <xdr:cNvCxnSpPr/>
      </xdr:nvCxnSpPr>
      <xdr:spPr>
        <a:xfrm>
          <a:off x="8750300" y="9858604"/>
          <a:ext cx="889000" cy="9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126136</xdr:rowOff>
    </xdr:from>
    <xdr:to>
      <xdr:col>41</xdr:col>
      <xdr:colOff>101600</xdr:colOff>
      <xdr:row>58</xdr:row>
      <xdr:rowOff>56286</xdr:rowOff>
    </xdr:to>
    <xdr:sp macro="" textlink="">
      <xdr:nvSpPr>
        <xdr:cNvPr id="243" name="楕円 242">
          <a:extLst>
            <a:ext uri="{FF2B5EF4-FFF2-40B4-BE49-F238E27FC236}">
              <a16:creationId xmlns:a16="http://schemas.microsoft.com/office/drawing/2014/main" id="{B2D07745-CB8C-4126-B013-095C58C8347F}"/>
            </a:ext>
          </a:extLst>
        </xdr:cNvPr>
        <xdr:cNvSpPr/>
      </xdr:nvSpPr>
      <xdr:spPr>
        <a:xfrm>
          <a:off x="7810500" y="989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85954</xdr:rowOff>
    </xdr:from>
    <xdr:to>
      <xdr:col>45</xdr:col>
      <xdr:colOff>177800</xdr:colOff>
      <xdr:row>58</xdr:row>
      <xdr:rowOff>5486</xdr:rowOff>
    </xdr:to>
    <xdr:cxnSp macro="">
      <xdr:nvCxnSpPr>
        <xdr:cNvPr id="244" name="直線コネクタ 243">
          <a:extLst>
            <a:ext uri="{FF2B5EF4-FFF2-40B4-BE49-F238E27FC236}">
              <a16:creationId xmlns:a16="http://schemas.microsoft.com/office/drawing/2014/main" id="{AE4802F1-EFDC-4AE0-8FA4-226990C30373}"/>
            </a:ext>
          </a:extLst>
        </xdr:cNvPr>
        <xdr:cNvCxnSpPr/>
      </xdr:nvCxnSpPr>
      <xdr:spPr>
        <a:xfrm flipV="1">
          <a:off x="7861300" y="9858604"/>
          <a:ext cx="889000" cy="90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63500</xdr:rowOff>
    </xdr:from>
    <xdr:to>
      <xdr:col>36</xdr:col>
      <xdr:colOff>165100</xdr:colOff>
      <xdr:row>58</xdr:row>
      <xdr:rowOff>165100</xdr:rowOff>
    </xdr:to>
    <xdr:sp macro="" textlink="">
      <xdr:nvSpPr>
        <xdr:cNvPr id="245" name="楕円 244">
          <a:extLst>
            <a:ext uri="{FF2B5EF4-FFF2-40B4-BE49-F238E27FC236}">
              <a16:creationId xmlns:a16="http://schemas.microsoft.com/office/drawing/2014/main" id="{FFFB0204-7147-4852-8A72-30F2DB95C0FB}"/>
            </a:ext>
          </a:extLst>
        </xdr:cNvPr>
        <xdr:cNvSpPr/>
      </xdr:nvSpPr>
      <xdr:spPr>
        <a:xfrm>
          <a:off x="6921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5486</xdr:rowOff>
    </xdr:from>
    <xdr:to>
      <xdr:col>41</xdr:col>
      <xdr:colOff>50800</xdr:colOff>
      <xdr:row>58</xdr:row>
      <xdr:rowOff>114300</xdr:rowOff>
    </xdr:to>
    <xdr:cxnSp macro="">
      <xdr:nvCxnSpPr>
        <xdr:cNvPr id="246" name="直線コネクタ 245">
          <a:extLst>
            <a:ext uri="{FF2B5EF4-FFF2-40B4-BE49-F238E27FC236}">
              <a16:creationId xmlns:a16="http://schemas.microsoft.com/office/drawing/2014/main" id="{6CB23980-CCE0-429C-BEAD-4953CAA195CD}"/>
            </a:ext>
          </a:extLst>
        </xdr:cNvPr>
        <xdr:cNvCxnSpPr/>
      </xdr:nvCxnSpPr>
      <xdr:spPr>
        <a:xfrm flipV="1">
          <a:off x="6972300" y="9949586"/>
          <a:ext cx="889000" cy="10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54271</xdr:rowOff>
    </xdr:from>
    <xdr:ext cx="469744" cy="259045"/>
    <xdr:sp macro="" textlink="">
      <xdr:nvSpPr>
        <xdr:cNvPr id="247" name="n_1aveValue【体育館・プール】&#10;一人当たり面積">
          <a:extLst>
            <a:ext uri="{FF2B5EF4-FFF2-40B4-BE49-F238E27FC236}">
              <a16:creationId xmlns:a16="http://schemas.microsoft.com/office/drawing/2014/main" id="{65B968A6-FAB9-44EA-92CF-4B4EB1E53CB1}"/>
            </a:ext>
          </a:extLst>
        </xdr:cNvPr>
        <xdr:cNvSpPr txBox="1"/>
      </xdr:nvSpPr>
      <xdr:spPr>
        <a:xfrm>
          <a:off x="9391727" y="1068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97248</xdr:rowOff>
    </xdr:from>
    <xdr:ext cx="469744" cy="259045"/>
    <xdr:sp macro="" textlink="">
      <xdr:nvSpPr>
        <xdr:cNvPr id="248" name="n_2aveValue【体育館・プール】&#10;一人当たり面積">
          <a:extLst>
            <a:ext uri="{FF2B5EF4-FFF2-40B4-BE49-F238E27FC236}">
              <a16:creationId xmlns:a16="http://schemas.microsoft.com/office/drawing/2014/main" id="{FBDB2C41-08D2-4820-97F7-4EF7B50E06DD}"/>
            </a:ext>
          </a:extLst>
        </xdr:cNvPr>
        <xdr:cNvSpPr txBox="1"/>
      </xdr:nvSpPr>
      <xdr:spPr>
        <a:xfrm>
          <a:off x="8515427" y="107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121023</xdr:rowOff>
    </xdr:from>
    <xdr:ext cx="469744" cy="259045"/>
    <xdr:sp macro="" textlink="">
      <xdr:nvSpPr>
        <xdr:cNvPr id="249" name="n_3aveValue【体育館・プール】&#10;一人当たり面積">
          <a:extLst>
            <a:ext uri="{FF2B5EF4-FFF2-40B4-BE49-F238E27FC236}">
              <a16:creationId xmlns:a16="http://schemas.microsoft.com/office/drawing/2014/main" id="{43336D51-A019-49BC-82A7-E6450060E262}"/>
            </a:ext>
          </a:extLst>
        </xdr:cNvPr>
        <xdr:cNvSpPr txBox="1"/>
      </xdr:nvSpPr>
      <xdr:spPr>
        <a:xfrm>
          <a:off x="7626427" y="1075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136568</xdr:rowOff>
    </xdr:from>
    <xdr:ext cx="469744" cy="259045"/>
    <xdr:sp macro="" textlink="">
      <xdr:nvSpPr>
        <xdr:cNvPr id="250" name="n_4aveValue【体育館・プール】&#10;一人当たり面積">
          <a:extLst>
            <a:ext uri="{FF2B5EF4-FFF2-40B4-BE49-F238E27FC236}">
              <a16:creationId xmlns:a16="http://schemas.microsoft.com/office/drawing/2014/main" id="{392251AB-4C05-47CC-AC2D-C7E124D845A9}"/>
            </a:ext>
          </a:extLst>
        </xdr:cNvPr>
        <xdr:cNvSpPr txBox="1"/>
      </xdr:nvSpPr>
      <xdr:spPr>
        <a:xfrm>
          <a:off x="6737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56</xdr:row>
      <xdr:rowOff>76928</xdr:rowOff>
    </xdr:from>
    <xdr:ext cx="469744" cy="259045"/>
    <xdr:sp macro="" textlink="">
      <xdr:nvSpPr>
        <xdr:cNvPr id="251" name="n_1mainValue【体育館・プール】&#10;一人当たり面積">
          <a:extLst>
            <a:ext uri="{FF2B5EF4-FFF2-40B4-BE49-F238E27FC236}">
              <a16:creationId xmlns:a16="http://schemas.microsoft.com/office/drawing/2014/main" id="{654CF1A6-04EE-4F07-BC78-E3610EE83D18}"/>
            </a:ext>
          </a:extLst>
        </xdr:cNvPr>
        <xdr:cNvSpPr txBox="1"/>
      </xdr:nvSpPr>
      <xdr:spPr>
        <a:xfrm>
          <a:off x="9391727" y="967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55</xdr:row>
      <xdr:rowOff>153281</xdr:rowOff>
    </xdr:from>
    <xdr:ext cx="469744" cy="259045"/>
    <xdr:sp macro="" textlink="">
      <xdr:nvSpPr>
        <xdr:cNvPr id="252" name="n_2mainValue【体育館・プール】&#10;一人当たり面積">
          <a:extLst>
            <a:ext uri="{FF2B5EF4-FFF2-40B4-BE49-F238E27FC236}">
              <a16:creationId xmlns:a16="http://schemas.microsoft.com/office/drawing/2014/main" id="{3F91D2EB-91C9-4FE8-94CC-E6CA4AE0C2E2}"/>
            </a:ext>
          </a:extLst>
        </xdr:cNvPr>
        <xdr:cNvSpPr txBox="1"/>
      </xdr:nvSpPr>
      <xdr:spPr>
        <a:xfrm>
          <a:off x="8515427" y="958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72813</xdr:rowOff>
    </xdr:from>
    <xdr:ext cx="469744" cy="259045"/>
    <xdr:sp macro="" textlink="">
      <xdr:nvSpPr>
        <xdr:cNvPr id="253" name="n_3mainValue【体育館・プール】&#10;一人当たり面積">
          <a:extLst>
            <a:ext uri="{FF2B5EF4-FFF2-40B4-BE49-F238E27FC236}">
              <a16:creationId xmlns:a16="http://schemas.microsoft.com/office/drawing/2014/main" id="{011C6BED-E18C-4E64-9B06-31816C110CC9}"/>
            </a:ext>
          </a:extLst>
        </xdr:cNvPr>
        <xdr:cNvSpPr txBox="1"/>
      </xdr:nvSpPr>
      <xdr:spPr>
        <a:xfrm>
          <a:off x="7626427"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57</xdr:row>
      <xdr:rowOff>10177</xdr:rowOff>
    </xdr:from>
    <xdr:ext cx="469744" cy="259045"/>
    <xdr:sp macro="" textlink="">
      <xdr:nvSpPr>
        <xdr:cNvPr id="254" name="n_4mainValue【体育館・プール】&#10;一人当たり面積">
          <a:extLst>
            <a:ext uri="{FF2B5EF4-FFF2-40B4-BE49-F238E27FC236}">
              <a16:creationId xmlns:a16="http://schemas.microsoft.com/office/drawing/2014/main" id="{F8C2B787-40DF-4CB5-89F2-76788C7BB066}"/>
            </a:ext>
          </a:extLst>
        </xdr:cNvPr>
        <xdr:cNvSpPr txBox="1"/>
      </xdr:nvSpPr>
      <xdr:spPr>
        <a:xfrm>
          <a:off x="67374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a:extLst>
            <a:ext uri="{FF2B5EF4-FFF2-40B4-BE49-F238E27FC236}">
              <a16:creationId xmlns:a16="http://schemas.microsoft.com/office/drawing/2014/main" id="{945D5E2A-7D94-41DF-992B-5058C1D5D1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a:extLst>
            <a:ext uri="{FF2B5EF4-FFF2-40B4-BE49-F238E27FC236}">
              <a16:creationId xmlns:a16="http://schemas.microsoft.com/office/drawing/2014/main" id="{F0673BD8-DAB8-4F39-9026-9E15CDF507C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a:extLst>
            <a:ext uri="{FF2B5EF4-FFF2-40B4-BE49-F238E27FC236}">
              <a16:creationId xmlns:a16="http://schemas.microsoft.com/office/drawing/2014/main" id="{C7C7FFA6-6B94-4A7A-88C8-07C597A5B23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a:extLst>
            <a:ext uri="{FF2B5EF4-FFF2-40B4-BE49-F238E27FC236}">
              <a16:creationId xmlns:a16="http://schemas.microsoft.com/office/drawing/2014/main" id="{504BA0C7-D656-4A5F-B6AE-244C54193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a:extLst>
            <a:ext uri="{FF2B5EF4-FFF2-40B4-BE49-F238E27FC236}">
              <a16:creationId xmlns:a16="http://schemas.microsoft.com/office/drawing/2014/main" id="{97B78A57-1B3A-44CF-BFEC-4D4E22B9A4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a:extLst>
            <a:ext uri="{FF2B5EF4-FFF2-40B4-BE49-F238E27FC236}">
              <a16:creationId xmlns:a16="http://schemas.microsoft.com/office/drawing/2014/main" id="{785860AE-186B-4001-A376-3614EA87130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a:extLst>
            <a:ext uri="{FF2B5EF4-FFF2-40B4-BE49-F238E27FC236}">
              <a16:creationId xmlns:a16="http://schemas.microsoft.com/office/drawing/2014/main" id="{B00D47F7-BB0A-4EFB-B966-29CC47BC61F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a:extLst>
            <a:ext uri="{FF2B5EF4-FFF2-40B4-BE49-F238E27FC236}">
              <a16:creationId xmlns:a16="http://schemas.microsoft.com/office/drawing/2014/main" id="{60C38FAF-705E-44B8-A013-C399103C48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a:extLst>
            <a:ext uri="{FF2B5EF4-FFF2-40B4-BE49-F238E27FC236}">
              <a16:creationId xmlns:a16="http://schemas.microsoft.com/office/drawing/2014/main" id="{671C9DF3-62E2-465C-BE09-2A46BDA27CA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a:extLst>
            <a:ext uri="{FF2B5EF4-FFF2-40B4-BE49-F238E27FC236}">
              <a16:creationId xmlns:a16="http://schemas.microsoft.com/office/drawing/2014/main" id="{96CF6C48-C19C-484C-9CCD-F729E58C2C0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a:extLst>
            <a:ext uri="{FF2B5EF4-FFF2-40B4-BE49-F238E27FC236}">
              <a16:creationId xmlns:a16="http://schemas.microsoft.com/office/drawing/2014/main" id="{7D20E704-4714-444A-B0B1-FE5A9BC6A4E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6" name="直線コネクタ 265">
          <a:extLst>
            <a:ext uri="{FF2B5EF4-FFF2-40B4-BE49-F238E27FC236}">
              <a16:creationId xmlns:a16="http://schemas.microsoft.com/office/drawing/2014/main" id="{E7CEA10D-5863-4652-BE2D-F0DD53BB373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7" name="テキスト ボックス 266">
          <a:extLst>
            <a:ext uri="{FF2B5EF4-FFF2-40B4-BE49-F238E27FC236}">
              <a16:creationId xmlns:a16="http://schemas.microsoft.com/office/drawing/2014/main" id="{1275CDEF-8711-493E-BF1E-B929D67BAE6A}"/>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8" name="直線コネクタ 267">
          <a:extLst>
            <a:ext uri="{FF2B5EF4-FFF2-40B4-BE49-F238E27FC236}">
              <a16:creationId xmlns:a16="http://schemas.microsoft.com/office/drawing/2014/main" id="{C42EB6B1-97F3-42AF-B1AC-5A080BB6134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9" name="テキスト ボックス 268">
          <a:extLst>
            <a:ext uri="{FF2B5EF4-FFF2-40B4-BE49-F238E27FC236}">
              <a16:creationId xmlns:a16="http://schemas.microsoft.com/office/drawing/2014/main" id="{1D44550B-1AE8-4075-84D3-D7D60D40CE8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0" name="直線コネクタ 269">
          <a:extLst>
            <a:ext uri="{FF2B5EF4-FFF2-40B4-BE49-F238E27FC236}">
              <a16:creationId xmlns:a16="http://schemas.microsoft.com/office/drawing/2014/main" id="{FF8F2225-9BD3-465A-B16A-8AC2BC16959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1" name="テキスト ボックス 270">
          <a:extLst>
            <a:ext uri="{FF2B5EF4-FFF2-40B4-BE49-F238E27FC236}">
              <a16:creationId xmlns:a16="http://schemas.microsoft.com/office/drawing/2014/main" id="{4F086C79-AACF-4A67-B8D7-444ADFE9E8E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2" name="直線コネクタ 271">
          <a:extLst>
            <a:ext uri="{FF2B5EF4-FFF2-40B4-BE49-F238E27FC236}">
              <a16:creationId xmlns:a16="http://schemas.microsoft.com/office/drawing/2014/main" id="{39841EE9-8425-4BEE-ADF6-F082AE46533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3" name="テキスト ボックス 272">
          <a:extLst>
            <a:ext uri="{FF2B5EF4-FFF2-40B4-BE49-F238E27FC236}">
              <a16:creationId xmlns:a16="http://schemas.microsoft.com/office/drawing/2014/main" id="{2DF693B8-EC13-4181-98CA-B888110256E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4" name="直線コネクタ 273">
          <a:extLst>
            <a:ext uri="{FF2B5EF4-FFF2-40B4-BE49-F238E27FC236}">
              <a16:creationId xmlns:a16="http://schemas.microsoft.com/office/drawing/2014/main" id="{1BE1357D-3294-4EC3-BF0A-F3FFA7600C8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5" name="テキスト ボックス 274">
          <a:extLst>
            <a:ext uri="{FF2B5EF4-FFF2-40B4-BE49-F238E27FC236}">
              <a16:creationId xmlns:a16="http://schemas.microsoft.com/office/drawing/2014/main" id="{244DA0B4-865B-4D23-9845-8EC0C60B894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CF0F34DD-CDF3-4458-9FFF-CD27558C6E4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7" name="テキスト ボックス 276">
          <a:extLst>
            <a:ext uri="{FF2B5EF4-FFF2-40B4-BE49-F238E27FC236}">
              <a16:creationId xmlns:a16="http://schemas.microsoft.com/office/drawing/2014/main" id="{F83A3ECF-BF6A-47A2-B91E-462C25C4E91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福祉施設】&#10;有形固定資産減価償却率グラフ枠">
          <a:extLst>
            <a:ext uri="{FF2B5EF4-FFF2-40B4-BE49-F238E27FC236}">
              <a16:creationId xmlns:a16="http://schemas.microsoft.com/office/drawing/2014/main" id="{2B5ECA14-2D3C-4661-A74E-200912EAD88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148589</xdr:rowOff>
    </xdr:from>
    <xdr:to>
      <xdr:col>24</xdr:col>
      <xdr:colOff>62865</xdr:colOff>
      <xdr:row>86</xdr:row>
      <xdr:rowOff>114300</xdr:rowOff>
    </xdr:to>
    <xdr:cxnSp macro="">
      <xdr:nvCxnSpPr>
        <xdr:cNvPr id="279" name="直線コネクタ 278">
          <a:extLst>
            <a:ext uri="{FF2B5EF4-FFF2-40B4-BE49-F238E27FC236}">
              <a16:creationId xmlns:a16="http://schemas.microsoft.com/office/drawing/2014/main" id="{A435A0CB-D83D-41FB-84A4-B86F0CE8C827}"/>
            </a:ext>
          </a:extLst>
        </xdr:cNvPr>
        <xdr:cNvCxnSpPr/>
      </xdr:nvCxnSpPr>
      <xdr:spPr>
        <a:xfrm flipV="1">
          <a:off x="4634865" y="13350239"/>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0" name="【福祉施設】&#10;有形固定資産減価償却率最小値テキスト">
          <a:extLst>
            <a:ext uri="{FF2B5EF4-FFF2-40B4-BE49-F238E27FC236}">
              <a16:creationId xmlns:a16="http://schemas.microsoft.com/office/drawing/2014/main" id="{C909C63C-6DB0-4921-8742-6C23B7EB706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1" name="直線コネクタ 280">
          <a:extLst>
            <a:ext uri="{FF2B5EF4-FFF2-40B4-BE49-F238E27FC236}">
              <a16:creationId xmlns:a16="http://schemas.microsoft.com/office/drawing/2014/main" id="{BA78A405-5413-42D5-8CC2-C3EE595ABAE2}"/>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95266</xdr:rowOff>
    </xdr:from>
    <xdr:ext cx="405111" cy="259045"/>
    <xdr:sp macro="" textlink="">
      <xdr:nvSpPr>
        <xdr:cNvPr id="282" name="【福祉施設】&#10;有形固定資産減価償却率最大値テキスト">
          <a:extLst>
            <a:ext uri="{FF2B5EF4-FFF2-40B4-BE49-F238E27FC236}">
              <a16:creationId xmlns:a16="http://schemas.microsoft.com/office/drawing/2014/main" id="{D7CCCB15-D866-46C2-B795-AE7F39486A92}"/>
            </a:ext>
          </a:extLst>
        </xdr:cNvPr>
        <xdr:cNvSpPr txBox="1"/>
      </xdr:nvSpPr>
      <xdr:spPr>
        <a:xfrm>
          <a:off x="4673600" y="1312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148589</xdr:rowOff>
    </xdr:from>
    <xdr:to>
      <xdr:col>24</xdr:col>
      <xdr:colOff>152400</xdr:colOff>
      <xdr:row>77</xdr:row>
      <xdr:rowOff>148589</xdr:rowOff>
    </xdr:to>
    <xdr:cxnSp macro="">
      <xdr:nvCxnSpPr>
        <xdr:cNvPr id="283" name="直線コネクタ 282">
          <a:extLst>
            <a:ext uri="{FF2B5EF4-FFF2-40B4-BE49-F238E27FC236}">
              <a16:creationId xmlns:a16="http://schemas.microsoft.com/office/drawing/2014/main" id="{CCB49835-0407-421A-8B09-5F7C3EC5EE14}"/>
            </a:ext>
          </a:extLst>
        </xdr:cNvPr>
        <xdr:cNvCxnSpPr/>
      </xdr:nvCxnSpPr>
      <xdr:spPr>
        <a:xfrm>
          <a:off x="4546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126382</xdr:rowOff>
    </xdr:from>
    <xdr:ext cx="405111" cy="259045"/>
    <xdr:sp macro="" textlink="">
      <xdr:nvSpPr>
        <xdr:cNvPr id="284" name="【福祉施設】&#10;有形固定資産減価償却率平均値テキスト">
          <a:extLst>
            <a:ext uri="{FF2B5EF4-FFF2-40B4-BE49-F238E27FC236}">
              <a16:creationId xmlns:a16="http://schemas.microsoft.com/office/drawing/2014/main" id="{C4EA1E5B-E28E-460E-A31A-C91076D0A4BD}"/>
            </a:ext>
          </a:extLst>
        </xdr:cNvPr>
        <xdr:cNvSpPr txBox="1"/>
      </xdr:nvSpPr>
      <xdr:spPr>
        <a:xfrm>
          <a:off x="4673600" y="13842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103505</xdr:rowOff>
    </xdr:from>
    <xdr:to>
      <xdr:col>24</xdr:col>
      <xdr:colOff>114300</xdr:colOff>
      <xdr:row>82</xdr:row>
      <xdr:rowOff>33655</xdr:rowOff>
    </xdr:to>
    <xdr:sp macro="" textlink="">
      <xdr:nvSpPr>
        <xdr:cNvPr id="285" name="フローチャート: 判断 284">
          <a:extLst>
            <a:ext uri="{FF2B5EF4-FFF2-40B4-BE49-F238E27FC236}">
              <a16:creationId xmlns:a16="http://schemas.microsoft.com/office/drawing/2014/main" id="{2B968DBC-6B88-4E67-8F8C-C8927A6059D0}"/>
            </a:ext>
          </a:extLst>
        </xdr:cNvPr>
        <xdr:cNvSpPr/>
      </xdr:nvSpPr>
      <xdr:spPr>
        <a:xfrm>
          <a:off x="45847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103505</xdr:rowOff>
    </xdr:from>
    <xdr:to>
      <xdr:col>20</xdr:col>
      <xdr:colOff>38100</xdr:colOff>
      <xdr:row>82</xdr:row>
      <xdr:rowOff>33655</xdr:rowOff>
    </xdr:to>
    <xdr:sp macro="" textlink="">
      <xdr:nvSpPr>
        <xdr:cNvPr id="286" name="フローチャート: 判断 285">
          <a:extLst>
            <a:ext uri="{FF2B5EF4-FFF2-40B4-BE49-F238E27FC236}">
              <a16:creationId xmlns:a16="http://schemas.microsoft.com/office/drawing/2014/main" id="{9CFC1755-521A-4F0C-86D6-09503E60154E}"/>
            </a:ext>
          </a:extLst>
        </xdr:cNvPr>
        <xdr:cNvSpPr/>
      </xdr:nvSpPr>
      <xdr:spPr>
        <a:xfrm>
          <a:off x="3746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87" name="フローチャート: 判断 286">
          <a:extLst>
            <a:ext uri="{FF2B5EF4-FFF2-40B4-BE49-F238E27FC236}">
              <a16:creationId xmlns:a16="http://schemas.microsoft.com/office/drawing/2014/main" id="{766299AF-6626-455E-8E00-E9B22159BA2E}"/>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133986</xdr:rowOff>
    </xdr:from>
    <xdr:to>
      <xdr:col>10</xdr:col>
      <xdr:colOff>165100</xdr:colOff>
      <xdr:row>82</xdr:row>
      <xdr:rowOff>64136</xdr:rowOff>
    </xdr:to>
    <xdr:sp macro="" textlink="">
      <xdr:nvSpPr>
        <xdr:cNvPr id="288" name="フローチャート: 判断 287">
          <a:extLst>
            <a:ext uri="{FF2B5EF4-FFF2-40B4-BE49-F238E27FC236}">
              <a16:creationId xmlns:a16="http://schemas.microsoft.com/office/drawing/2014/main" id="{AFE93984-44DD-4149-B7A1-A806E27C688F}"/>
            </a:ext>
          </a:extLst>
        </xdr:cNvPr>
        <xdr:cNvSpPr/>
      </xdr:nvSpPr>
      <xdr:spPr>
        <a:xfrm>
          <a:off x="1968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61595</xdr:rowOff>
    </xdr:from>
    <xdr:to>
      <xdr:col>6</xdr:col>
      <xdr:colOff>38100</xdr:colOff>
      <xdr:row>81</xdr:row>
      <xdr:rowOff>163195</xdr:rowOff>
    </xdr:to>
    <xdr:sp macro="" textlink="">
      <xdr:nvSpPr>
        <xdr:cNvPr id="289" name="フローチャート: 判断 288">
          <a:extLst>
            <a:ext uri="{FF2B5EF4-FFF2-40B4-BE49-F238E27FC236}">
              <a16:creationId xmlns:a16="http://schemas.microsoft.com/office/drawing/2014/main" id="{196189A6-FC90-4ED8-A31A-4113CD90D659}"/>
            </a:ext>
          </a:extLst>
        </xdr:cNvPr>
        <xdr:cNvSpPr/>
      </xdr:nvSpPr>
      <xdr:spPr>
        <a:xfrm>
          <a:off x="1079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E68D160D-EE0B-429A-BE4B-09E220F0077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3C111ED-6398-4560-94A6-E0910D1D396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14F629AA-3078-46A1-8089-A68B48EB195D}"/>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9ADCEC2-5A2F-4BFB-A4B0-43D29A2DF9E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5B830113-F794-4D9F-AF9A-E122287D226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158750</xdr:rowOff>
    </xdr:from>
    <xdr:to>
      <xdr:col>24</xdr:col>
      <xdr:colOff>114300</xdr:colOff>
      <xdr:row>84</xdr:row>
      <xdr:rowOff>88900</xdr:rowOff>
    </xdr:to>
    <xdr:sp macro="" textlink="">
      <xdr:nvSpPr>
        <xdr:cNvPr id="295" name="楕円 294">
          <a:extLst>
            <a:ext uri="{FF2B5EF4-FFF2-40B4-BE49-F238E27FC236}">
              <a16:creationId xmlns:a16="http://schemas.microsoft.com/office/drawing/2014/main" id="{AC4857E5-66B2-4648-A3DF-860CAA3387A7}"/>
            </a:ext>
          </a:extLst>
        </xdr:cNvPr>
        <xdr:cNvSpPr/>
      </xdr:nvSpPr>
      <xdr:spPr>
        <a:xfrm>
          <a:off x="4584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137177</xdr:rowOff>
    </xdr:from>
    <xdr:ext cx="405111" cy="259045"/>
    <xdr:sp macro="" textlink="">
      <xdr:nvSpPr>
        <xdr:cNvPr id="296" name="【福祉施設】&#10;有形固定資産減価償却率該当値テキスト">
          <a:extLst>
            <a:ext uri="{FF2B5EF4-FFF2-40B4-BE49-F238E27FC236}">
              <a16:creationId xmlns:a16="http://schemas.microsoft.com/office/drawing/2014/main" id="{446D40B7-4A9D-455E-9128-74E9161C21A3}"/>
            </a:ext>
          </a:extLst>
        </xdr:cNvPr>
        <xdr:cNvSpPr txBox="1"/>
      </xdr:nvSpPr>
      <xdr:spPr>
        <a:xfrm>
          <a:off x="4673600"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122555</xdr:rowOff>
    </xdr:from>
    <xdr:to>
      <xdr:col>20</xdr:col>
      <xdr:colOff>38100</xdr:colOff>
      <xdr:row>84</xdr:row>
      <xdr:rowOff>52705</xdr:rowOff>
    </xdr:to>
    <xdr:sp macro="" textlink="">
      <xdr:nvSpPr>
        <xdr:cNvPr id="297" name="楕円 296">
          <a:extLst>
            <a:ext uri="{FF2B5EF4-FFF2-40B4-BE49-F238E27FC236}">
              <a16:creationId xmlns:a16="http://schemas.microsoft.com/office/drawing/2014/main" id="{3F2F4386-4221-4CD3-BFCC-7886C18D2E62}"/>
            </a:ext>
          </a:extLst>
        </xdr:cNvPr>
        <xdr:cNvSpPr/>
      </xdr:nvSpPr>
      <xdr:spPr>
        <a:xfrm>
          <a:off x="3746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1905</xdr:rowOff>
    </xdr:from>
    <xdr:to>
      <xdr:col>24</xdr:col>
      <xdr:colOff>63500</xdr:colOff>
      <xdr:row>84</xdr:row>
      <xdr:rowOff>38100</xdr:rowOff>
    </xdr:to>
    <xdr:cxnSp macro="">
      <xdr:nvCxnSpPr>
        <xdr:cNvPr id="298" name="直線コネクタ 297">
          <a:extLst>
            <a:ext uri="{FF2B5EF4-FFF2-40B4-BE49-F238E27FC236}">
              <a16:creationId xmlns:a16="http://schemas.microsoft.com/office/drawing/2014/main" id="{93BBBC8C-F3C7-4723-8D38-FACA22D65F3C}"/>
            </a:ext>
          </a:extLst>
        </xdr:cNvPr>
        <xdr:cNvCxnSpPr/>
      </xdr:nvCxnSpPr>
      <xdr:spPr>
        <a:xfrm>
          <a:off x="3797300" y="144037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84455</xdr:rowOff>
    </xdr:from>
    <xdr:to>
      <xdr:col>15</xdr:col>
      <xdr:colOff>101600</xdr:colOff>
      <xdr:row>84</xdr:row>
      <xdr:rowOff>14605</xdr:rowOff>
    </xdr:to>
    <xdr:sp macro="" textlink="">
      <xdr:nvSpPr>
        <xdr:cNvPr id="299" name="楕円 298">
          <a:extLst>
            <a:ext uri="{FF2B5EF4-FFF2-40B4-BE49-F238E27FC236}">
              <a16:creationId xmlns:a16="http://schemas.microsoft.com/office/drawing/2014/main" id="{70844351-6511-475B-BCC0-C9A6116C38DB}"/>
            </a:ext>
          </a:extLst>
        </xdr:cNvPr>
        <xdr:cNvSpPr/>
      </xdr:nvSpPr>
      <xdr:spPr>
        <a:xfrm>
          <a:off x="2857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135255</xdr:rowOff>
    </xdr:from>
    <xdr:to>
      <xdr:col>19</xdr:col>
      <xdr:colOff>177800</xdr:colOff>
      <xdr:row>84</xdr:row>
      <xdr:rowOff>1905</xdr:rowOff>
    </xdr:to>
    <xdr:cxnSp macro="">
      <xdr:nvCxnSpPr>
        <xdr:cNvPr id="300" name="直線コネクタ 299">
          <a:extLst>
            <a:ext uri="{FF2B5EF4-FFF2-40B4-BE49-F238E27FC236}">
              <a16:creationId xmlns:a16="http://schemas.microsoft.com/office/drawing/2014/main" id="{0F40E5A6-4B1C-458D-BC59-517DDA072C1E}"/>
            </a:ext>
          </a:extLst>
        </xdr:cNvPr>
        <xdr:cNvCxnSpPr/>
      </xdr:nvCxnSpPr>
      <xdr:spPr>
        <a:xfrm>
          <a:off x="2908300" y="143656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44450</xdr:rowOff>
    </xdr:from>
    <xdr:to>
      <xdr:col>10</xdr:col>
      <xdr:colOff>165100</xdr:colOff>
      <xdr:row>83</xdr:row>
      <xdr:rowOff>146050</xdr:rowOff>
    </xdr:to>
    <xdr:sp macro="" textlink="">
      <xdr:nvSpPr>
        <xdr:cNvPr id="301" name="楕円 300">
          <a:extLst>
            <a:ext uri="{FF2B5EF4-FFF2-40B4-BE49-F238E27FC236}">
              <a16:creationId xmlns:a16="http://schemas.microsoft.com/office/drawing/2014/main" id="{DA1D69EA-FDF2-414C-A3FF-8ABD5E89A85C}"/>
            </a:ext>
          </a:extLst>
        </xdr:cNvPr>
        <xdr:cNvSpPr/>
      </xdr:nvSpPr>
      <xdr:spPr>
        <a:xfrm>
          <a:off x="1968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95250</xdr:rowOff>
    </xdr:from>
    <xdr:to>
      <xdr:col>15</xdr:col>
      <xdr:colOff>50800</xdr:colOff>
      <xdr:row>83</xdr:row>
      <xdr:rowOff>135255</xdr:rowOff>
    </xdr:to>
    <xdr:cxnSp macro="">
      <xdr:nvCxnSpPr>
        <xdr:cNvPr id="302" name="直線コネクタ 301">
          <a:extLst>
            <a:ext uri="{FF2B5EF4-FFF2-40B4-BE49-F238E27FC236}">
              <a16:creationId xmlns:a16="http://schemas.microsoft.com/office/drawing/2014/main" id="{CADFC90C-88F3-4B5F-A5A6-227C96CEF2C0}"/>
            </a:ext>
          </a:extLst>
        </xdr:cNvPr>
        <xdr:cNvCxnSpPr/>
      </xdr:nvCxnSpPr>
      <xdr:spPr>
        <a:xfrm>
          <a:off x="2019300" y="143256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120650</xdr:rowOff>
    </xdr:from>
    <xdr:to>
      <xdr:col>6</xdr:col>
      <xdr:colOff>38100</xdr:colOff>
      <xdr:row>83</xdr:row>
      <xdr:rowOff>50800</xdr:rowOff>
    </xdr:to>
    <xdr:sp macro="" textlink="">
      <xdr:nvSpPr>
        <xdr:cNvPr id="303" name="楕円 302">
          <a:extLst>
            <a:ext uri="{FF2B5EF4-FFF2-40B4-BE49-F238E27FC236}">
              <a16:creationId xmlns:a16="http://schemas.microsoft.com/office/drawing/2014/main" id="{614B6525-055B-47C6-BBE3-B24D3E5C320D}"/>
            </a:ext>
          </a:extLst>
        </xdr:cNvPr>
        <xdr:cNvSpPr/>
      </xdr:nvSpPr>
      <xdr:spPr>
        <a:xfrm>
          <a:off x="1079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0</xdr:rowOff>
    </xdr:from>
    <xdr:to>
      <xdr:col>10</xdr:col>
      <xdr:colOff>114300</xdr:colOff>
      <xdr:row>83</xdr:row>
      <xdr:rowOff>95250</xdr:rowOff>
    </xdr:to>
    <xdr:cxnSp macro="">
      <xdr:nvCxnSpPr>
        <xdr:cNvPr id="304" name="直線コネクタ 303">
          <a:extLst>
            <a:ext uri="{FF2B5EF4-FFF2-40B4-BE49-F238E27FC236}">
              <a16:creationId xmlns:a16="http://schemas.microsoft.com/office/drawing/2014/main" id="{23A27FB1-2B38-4AD9-AE84-49A0A4244E91}"/>
            </a:ext>
          </a:extLst>
        </xdr:cNvPr>
        <xdr:cNvCxnSpPr/>
      </xdr:nvCxnSpPr>
      <xdr:spPr>
        <a:xfrm>
          <a:off x="1130300" y="142303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50182</xdr:rowOff>
    </xdr:from>
    <xdr:ext cx="405111" cy="259045"/>
    <xdr:sp macro="" textlink="">
      <xdr:nvSpPr>
        <xdr:cNvPr id="305" name="n_1aveValue【福祉施設】&#10;有形固定資産減価償却率">
          <a:extLst>
            <a:ext uri="{FF2B5EF4-FFF2-40B4-BE49-F238E27FC236}">
              <a16:creationId xmlns:a16="http://schemas.microsoft.com/office/drawing/2014/main" id="{11DEA2AE-6B0A-46CC-909E-23B957C98E0D}"/>
            </a:ext>
          </a:extLst>
        </xdr:cNvPr>
        <xdr:cNvSpPr txBox="1"/>
      </xdr:nvSpPr>
      <xdr:spPr>
        <a:xfrm>
          <a:off x="35820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306" name="n_2aveValue【福祉施設】&#10;有形固定資産減価償却率">
          <a:extLst>
            <a:ext uri="{FF2B5EF4-FFF2-40B4-BE49-F238E27FC236}">
              <a16:creationId xmlns:a16="http://schemas.microsoft.com/office/drawing/2014/main" id="{47971968-44E3-4D37-9C49-6A90F215ADB3}"/>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80663</xdr:rowOff>
    </xdr:from>
    <xdr:ext cx="405111" cy="259045"/>
    <xdr:sp macro="" textlink="">
      <xdr:nvSpPr>
        <xdr:cNvPr id="307" name="n_3aveValue【福祉施設】&#10;有形固定資産減価償却率">
          <a:extLst>
            <a:ext uri="{FF2B5EF4-FFF2-40B4-BE49-F238E27FC236}">
              <a16:creationId xmlns:a16="http://schemas.microsoft.com/office/drawing/2014/main" id="{F26A54B5-6D17-4C3C-8CB4-D4C9B516CDEC}"/>
            </a:ext>
          </a:extLst>
        </xdr:cNvPr>
        <xdr:cNvSpPr txBox="1"/>
      </xdr:nvSpPr>
      <xdr:spPr>
        <a:xfrm>
          <a:off x="18167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8272</xdr:rowOff>
    </xdr:from>
    <xdr:ext cx="405111" cy="259045"/>
    <xdr:sp macro="" textlink="">
      <xdr:nvSpPr>
        <xdr:cNvPr id="308" name="n_4aveValue【福祉施設】&#10;有形固定資産減価償却率">
          <a:extLst>
            <a:ext uri="{FF2B5EF4-FFF2-40B4-BE49-F238E27FC236}">
              <a16:creationId xmlns:a16="http://schemas.microsoft.com/office/drawing/2014/main" id="{3F215D2A-0120-4525-9064-AD3A4BAB2B8D}"/>
            </a:ext>
          </a:extLst>
        </xdr:cNvPr>
        <xdr:cNvSpPr txBox="1"/>
      </xdr:nvSpPr>
      <xdr:spPr>
        <a:xfrm>
          <a:off x="927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43832</xdr:rowOff>
    </xdr:from>
    <xdr:ext cx="405111" cy="259045"/>
    <xdr:sp macro="" textlink="">
      <xdr:nvSpPr>
        <xdr:cNvPr id="309" name="n_1mainValue【福祉施設】&#10;有形固定資産減価償却率">
          <a:extLst>
            <a:ext uri="{FF2B5EF4-FFF2-40B4-BE49-F238E27FC236}">
              <a16:creationId xmlns:a16="http://schemas.microsoft.com/office/drawing/2014/main" id="{99ED7DB0-1B96-45DD-8706-758A0915CE97}"/>
            </a:ext>
          </a:extLst>
        </xdr:cNvPr>
        <xdr:cNvSpPr txBox="1"/>
      </xdr:nvSpPr>
      <xdr:spPr>
        <a:xfrm>
          <a:off x="3582044" y="1444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5732</xdr:rowOff>
    </xdr:from>
    <xdr:ext cx="405111" cy="259045"/>
    <xdr:sp macro="" textlink="">
      <xdr:nvSpPr>
        <xdr:cNvPr id="310" name="n_2mainValue【福祉施設】&#10;有形固定資産減価償却率">
          <a:extLst>
            <a:ext uri="{FF2B5EF4-FFF2-40B4-BE49-F238E27FC236}">
              <a16:creationId xmlns:a16="http://schemas.microsoft.com/office/drawing/2014/main" id="{48E1E04E-CAA8-421B-9824-2C4CA2844E00}"/>
            </a:ext>
          </a:extLst>
        </xdr:cNvPr>
        <xdr:cNvSpPr txBox="1"/>
      </xdr:nvSpPr>
      <xdr:spPr>
        <a:xfrm>
          <a:off x="2705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1" name="n_3mainValue【福祉施設】&#10;有形固定資産減価償却率">
          <a:extLst>
            <a:ext uri="{FF2B5EF4-FFF2-40B4-BE49-F238E27FC236}">
              <a16:creationId xmlns:a16="http://schemas.microsoft.com/office/drawing/2014/main" id="{209D9185-89E1-4A8D-B0F4-0ED8D9457909}"/>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41927</xdr:rowOff>
    </xdr:from>
    <xdr:ext cx="405111" cy="259045"/>
    <xdr:sp macro="" textlink="">
      <xdr:nvSpPr>
        <xdr:cNvPr id="312" name="n_4mainValue【福祉施設】&#10;有形固定資産減価償却率">
          <a:extLst>
            <a:ext uri="{FF2B5EF4-FFF2-40B4-BE49-F238E27FC236}">
              <a16:creationId xmlns:a16="http://schemas.microsoft.com/office/drawing/2014/main" id="{CE7138BB-F6EF-46C2-8CDA-F338638349A6}"/>
            </a:ext>
          </a:extLst>
        </xdr:cNvPr>
        <xdr:cNvSpPr txBox="1"/>
      </xdr:nvSpPr>
      <xdr:spPr>
        <a:xfrm>
          <a:off x="927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C8776CE3-FCB0-43E2-819C-9F7F8EDC050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21C7B8CF-FECA-4654-91E9-DFF702882FA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9F017C21-43B9-431A-BFBE-41524502F97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72026DC8-0C42-4BFA-9714-A775C702530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C052E8D8-4047-4B43-971D-A946F481D0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2871F89F-38E1-4409-8E7B-9A474F868D4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04CE970A-322F-4A48-B4A9-FC7AA04E9D9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54A942C9-9619-47C5-8301-E7D2F9A970F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720834D5-C95B-4A2E-ABDD-9AE22B1A785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6B552DD6-909B-4AE2-829D-E894BF36E9F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317F1C33-22D0-4FFF-BBFF-01C76E2DBA3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3A4BFE29-32D2-4D13-8E77-3C9D9C3C57FA}"/>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1E9876D6-0ECF-44ED-B84D-105AA2CFE56D}"/>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9F078192-C2D5-4A4E-A600-3083CEEBFA56}"/>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661F8D00-88A0-4C0A-911A-4EE45F5061D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A125429A-2179-4E83-AF43-BB7BA7D551E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53FE2442-7F6C-4723-BEDF-1C4FC8C7C5BE}"/>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F4C92DD3-FFB3-4177-BDC4-C823AA2868C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AD382050-4459-4752-B69F-BDD4E813B21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27759C83-01D9-40CC-81F8-2664FDEAABA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福祉施設】&#10;一人当たり面積グラフ枠">
          <a:extLst>
            <a:ext uri="{FF2B5EF4-FFF2-40B4-BE49-F238E27FC236}">
              <a16:creationId xmlns:a16="http://schemas.microsoft.com/office/drawing/2014/main" id="{049C793F-468A-4F96-A948-75EF7B03916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96165</xdr:rowOff>
    </xdr:from>
    <xdr:to>
      <xdr:col>54</xdr:col>
      <xdr:colOff>189865</xdr:colOff>
      <xdr:row>86</xdr:row>
      <xdr:rowOff>36271</xdr:rowOff>
    </xdr:to>
    <xdr:cxnSp macro="">
      <xdr:nvCxnSpPr>
        <xdr:cNvPr id="334" name="直線コネクタ 333">
          <a:extLst>
            <a:ext uri="{FF2B5EF4-FFF2-40B4-BE49-F238E27FC236}">
              <a16:creationId xmlns:a16="http://schemas.microsoft.com/office/drawing/2014/main" id="{C6148DCD-B4B9-4CC0-B6A5-56CCA7CC5D6F}"/>
            </a:ext>
          </a:extLst>
        </xdr:cNvPr>
        <xdr:cNvCxnSpPr/>
      </xdr:nvCxnSpPr>
      <xdr:spPr>
        <a:xfrm flipV="1">
          <a:off x="10476865" y="13297815"/>
          <a:ext cx="0" cy="1483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35" name="【福祉施設】&#10;一人当たり面積最小値テキスト">
          <a:extLst>
            <a:ext uri="{FF2B5EF4-FFF2-40B4-BE49-F238E27FC236}">
              <a16:creationId xmlns:a16="http://schemas.microsoft.com/office/drawing/2014/main" id="{3BC3BDC2-0A03-466F-A8E0-23902C70D0AA}"/>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36" name="直線コネクタ 335">
          <a:extLst>
            <a:ext uri="{FF2B5EF4-FFF2-40B4-BE49-F238E27FC236}">
              <a16:creationId xmlns:a16="http://schemas.microsoft.com/office/drawing/2014/main" id="{0C52D0DB-4CE8-4E88-9C35-E1F38586E6D1}"/>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42842</xdr:rowOff>
    </xdr:from>
    <xdr:ext cx="469744" cy="259045"/>
    <xdr:sp macro="" textlink="">
      <xdr:nvSpPr>
        <xdr:cNvPr id="337" name="【福祉施設】&#10;一人当たり面積最大値テキスト">
          <a:extLst>
            <a:ext uri="{FF2B5EF4-FFF2-40B4-BE49-F238E27FC236}">
              <a16:creationId xmlns:a16="http://schemas.microsoft.com/office/drawing/2014/main" id="{5E69617F-54A6-4669-A74B-64C6545FB4FD}"/>
            </a:ext>
          </a:extLst>
        </xdr:cNvPr>
        <xdr:cNvSpPr txBox="1"/>
      </xdr:nvSpPr>
      <xdr:spPr>
        <a:xfrm>
          <a:off x="10515600" y="1307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96165</xdr:rowOff>
    </xdr:from>
    <xdr:to>
      <xdr:col>55</xdr:col>
      <xdr:colOff>88900</xdr:colOff>
      <xdr:row>77</xdr:row>
      <xdr:rowOff>96165</xdr:rowOff>
    </xdr:to>
    <xdr:cxnSp macro="">
      <xdr:nvCxnSpPr>
        <xdr:cNvPr id="338" name="直線コネクタ 337">
          <a:extLst>
            <a:ext uri="{FF2B5EF4-FFF2-40B4-BE49-F238E27FC236}">
              <a16:creationId xmlns:a16="http://schemas.microsoft.com/office/drawing/2014/main" id="{988543F2-4855-4300-8C6B-92A10BDF3FB1}"/>
            </a:ext>
          </a:extLst>
        </xdr:cNvPr>
        <xdr:cNvCxnSpPr/>
      </xdr:nvCxnSpPr>
      <xdr:spPr>
        <a:xfrm>
          <a:off x="10388600" y="1329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97401</xdr:rowOff>
    </xdr:from>
    <xdr:ext cx="469744" cy="259045"/>
    <xdr:sp macro="" textlink="">
      <xdr:nvSpPr>
        <xdr:cNvPr id="339" name="【福祉施設】&#10;一人当たり面積平均値テキスト">
          <a:extLst>
            <a:ext uri="{FF2B5EF4-FFF2-40B4-BE49-F238E27FC236}">
              <a16:creationId xmlns:a16="http://schemas.microsoft.com/office/drawing/2014/main" id="{5B6B2050-79B1-4B0F-8721-CAA35E5295CB}"/>
            </a:ext>
          </a:extLst>
        </xdr:cNvPr>
        <xdr:cNvSpPr txBox="1"/>
      </xdr:nvSpPr>
      <xdr:spPr>
        <a:xfrm>
          <a:off x="10515600" y="14499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118974</xdr:rowOff>
    </xdr:from>
    <xdr:to>
      <xdr:col>55</xdr:col>
      <xdr:colOff>50800</xdr:colOff>
      <xdr:row>85</xdr:row>
      <xdr:rowOff>49124</xdr:rowOff>
    </xdr:to>
    <xdr:sp macro="" textlink="">
      <xdr:nvSpPr>
        <xdr:cNvPr id="340" name="フローチャート: 判断 339">
          <a:extLst>
            <a:ext uri="{FF2B5EF4-FFF2-40B4-BE49-F238E27FC236}">
              <a16:creationId xmlns:a16="http://schemas.microsoft.com/office/drawing/2014/main" id="{F7C5DEDC-4BA5-4EF9-9C23-1A8B00C93D07}"/>
            </a:ext>
          </a:extLst>
        </xdr:cNvPr>
        <xdr:cNvSpPr/>
      </xdr:nvSpPr>
      <xdr:spPr>
        <a:xfrm>
          <a:off x="104267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142748</xdr:rowOff>
    </xdr:from>
    <xdr:to>
      <xdr:col>50</xdr:col>
      <xdr:colOff>165100</xdr:colOff>
      <xdr:row>85</xdr:row>
      <xdr:rowOff>72898</xdr:rowOff>
    </xdr:to>
    <xdr:sp macro="" textlink="">
      <xdr:nvSpPr>
        <xdr:cNvPr id="341" name="フローチャート: 判断 340">
          <a:extLst>
            <a:ext uri="{FF2B5EF4-FFF2-40B4-BE49-F238E27FC236}">
              <a16:creationId xmlns:a16="http://schemas.microsoft.com/office/drawing/2014/main" id="{01FF07F2-8597-4370-8800-6E580936FBA5}"/>
            </a:ext>
          </a:extLst>
        </xdr:cNvPr>
        <xdr:cNvSpPr/>
      </xdr:nvSpPr>
      <xdr:spPr>
        <a:xfrm>
          <a:off x="9588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42" name="フローチャート: 判断 341">
          <a:extLst>
            <a:ext uri="{FF2B5EF4-FFF2-40B4-BE49-F238E27FC236}">
              <a16:creationId xmlns:a16="http://schemas.microsoft.com/office/drawing/2014/main" id="{34CA0640-850F-433A-A26D-43299B58F6C3}"/>
            </a:ext>
          </a:extLst>
        </xdr:cNvPr>
        <xdr:cNvSpPr/>
      </xdr:nvSpPr>
      <xdr:spPr>
        <a:xfrm>
          <a:off x="8699500" y="1453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143205</xdr:rowOff>
    </xdr:from>
    <xdr:to>
      <xdr:col>41</xdr:col>
      <xdr:colOff>101600</xdr:colOff>
      <xdr:row>85</xdr:row>
      <xdr:rowOff>73355</xdr:rowOff>
    </xdr:to>
    <xdr:sp macro="" textlink="">
      <xdr:nvSpPr>
        <xdr:cNvPr id="343" name="フローチャート: 判断 342">
          <a:extLst>
            <a:ext uri="{FF2B5EF4-FFF2-40B4-BE49-F238E27FC236}">
              <a16:creationId xmlns:a16="http://schemas.microsoft.com/office/drawing/2014/main" id="{E93D87A5-6698-4511-AC5B-509919DFA232}"/>
            </a:ext>
          </a:extLst>
        </xdr:cNvPr>
        <xdr:cNvSpPr/>
      </xdr:nvSpPr>
      <xdr:spPr>
        <a:xfrm>
          <a:off x="7810500" y="145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154636</xdr:rowOff>
    </xdr:from>
    <xdr:to>
      <xdr:col>36</xdr:col>
      <xdr:colOff>165100</xdr:colOff>
      <xdr:row>85</xdr:row>
      <xdr:rowOff>84786</xdr:rowOff>
    </xdr:to>
    <xdr:sp macro="" textlink="">
      <xdr:nvSpPr>
        <xdr:cNvPr id="344" name="フローチャート: 判断 343">
          <a:extLst>
            <a:ext uri="{FF2B5EF4-FFF2-40B4-BE49-F238E27FC236}">
              <a16:creationId xmlns:a16="http://schemas.microsoft.com/office/drawing/2014/main" id="{66E4BBD4-BFA2-47C2-B1B8-54B636D26C98}"/>
            </a:ext>
          </a:extLst>
        </xdr:cNvPr>
        <xdr:cNvSpPr/>
      </xdr:nvSpPr>
      <xdr:spPr>
        <a:xfrm>
          <a:off x="6921500" y="145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9D939DB4-145B-4B2D-A3E1-37D3981BE6D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223E44D-A27D-4D9B-9015-21DE142C069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13B708D-B15D-4AB9-99CC-0156E2F8579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F44C81B-3F0C-4F1F-AB58-EEE91F9A4EF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503CB7D-D045-4875-8282-E8DADE4633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38506</xdr:rowOff>
    </xdr:from>
    <xdr:to>
      <xdr:col>55</xdr:col>
      <xdr:colOff>50800</xdr:colOff>
      <xdr:row>83</xdr:row>
      <xdr:rowOff>140106</xdr:rowOff>
    </xdr:to>
    <xdr:sp macro="" textlink="">
      <xdr:nvSpPr>
        <xdr:cNvPr id="350" name="楕円 349">
          <a:extLst>
            <a:ext uri="{FF2B5EF4-FFF2-40B4-BE49-F238E27FC236}">
              <a16:creationId xmlns:a16="http://schemas.microsoft.com/office/drawing/2014/main" id="{6B2756BC-5A5A-4A87-8A55-D9D49EDED533}"/>
            </a:ext>
          </a:extLst>
        </xdr:cNvPr>
        <xdr:cNvSpPr/>
      </xdr:nvSpPr>
      <xdr:spPr>
        <a:xfrm>
          <a:off x="10426700" y="1426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61383</xdr:rowOff>
    </xdr:from>
    <xdr:ext cx="469744" cy="259045"/>
    <xdr:sp macro="" textlink="">
      <xdr:nvSpPr>
        <xdr:cNvPr id="351" name="【福祉施設】&#10;一人当たり面積該当値テキスト">
          <a:extLst>
            <a:ext uri="{FF2B5EF4-FFF2-40B4-BE49-F238E27FC236}">
              <a16:creationId xmlns:a16="http://schemas.microsoft.com/office/drawing/2014/main" id="{EB318D81-723D-4556-BD30-46BFA9C47C24}"/>
            </a:ext>
          </a:extLst>
        </xdr:cNvPr>
        <xdr:cNvSpPr txBox="1"/>
      </xdr:nvSpPr>
      <xdr:spPr>
        <a:xfrm>
          <a:off x="10515600" y="14120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52223</xdr:rowOff>
    </xdr:from>
    <xdr:to>
      <xdr:col>50</xdr:col>
      <xdr:colOff>165100</xdr:colOff>
      <xdr:row>83</xdr:row>
      <xdr:rowOff>153823</xdr:rowOff>
    </xdr:to>
    <xdr:sp macro="" textlink="">
      <xdr:nvSpPr>
        <xdr:cNvPr id="352" name="楕円 351">
          <a:extLst>
            <a:ext uri="{FF2B5EF4-FFF2-40B4-BE49-F238E27FC236}">
              <a16:creationId xmlns:a16="http://schemas.microsoft.com/office/drawing/2014/main" id="{7194C27F-BD63-41BB-B02C-29D880CED922}"/>
            </a:ext>
          </a:extLst>
        </xdr:cNvPr>
        <xdr:cNvSpPr/>
      </xdr:nvSpPr>
      <xdr:spPr>
        <a:xfrm>
          <a:off x="9588500" y="1428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89306</xdr:rowOff>
    </xdr:from>
    <xdr:to>
      <xdr:col>55</xdr:col>
      <xdr:colOff>0</xdr:colOff>
      <xdr:row>83</xdr:row>
      <xdr:rowOff>103023</xdr:rowOff>
    </xdr:to>
    <xdr:cxnSp macro="">
      <xdr:nvCxnSpPr>
        <xdr:cNvPr id="353" name="直線コネクタ 352">
          <a:extLst>
            <a:ext uri="{FF2B5EF4-FFF2-40B4-BE49-F238E27FC236}">
              <a16:creationId xmlns:a16="http://schemas.microsoft.com/office/drawing/2014/main" id="{7C3FF278-D2FF-4A0A-937C-9FD6FC5FFA61}"/>
            </a:ext>
          </a:extLst>
        </xdr:cNvPr>
        <xdr:cNvCxnSpPr/>
      </xdr:nvCxnSpPr>
      <xdr:spPr>
        <a:xfrm flipV="1">
          <a:off x="9639300" y="1431965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63652</xdr:rowOff>
    </xdr:from>
    <xdr:to>
      <xdr:col>46</xdr:col>
      <xdr:colOff>38100</xdr:colOff>
      <xdr:row>83</xdr:row>
      <xdr:rowOff>165252</xdr:rowOff>
    </xdr:to>
    <xdr:sp macro="" textlink="">
      <xdr:nvSpPr>
        <xdr:cNvPr id="354" name="楕円 353">
          <a:extLst>
            <a:ext uri="{FF2B5EF4-FFF2-40B4-BE49-F238E27FC236}">
              <a16:creationId xmlns:a16="http://schemas.microsoft.com/office/drawing/2014/main" id="{49F129B1-F961-420F-9C54-1FD5F1EAE3E0}"/>
            </a:ext>
          </a:extLst>
        </xdr:cNvPr>
        <xdr:cNvSpPr/>
      </xdr:nvSpPr>
      <xdr:spPr>
        <a:xfrm>
          <a:off x="8699500" y="1429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103023</xdr:rowOff>
    </xdr:from>
    <xdr:to>
      <xdr:col>50</xdr:col>
      <xdr:colOff>114300</xdr:colOff>
      <xdr:row>83</xdr:row>
      <xdr:rowOff>114452</xdr:rowOff>
    </xdr:to>
    <xdr:cxnSp macro="">
      <xdr:nvCxnSpPr>
        <xdr:cNvPr id="355" name="直線コネクタ 354">
          <a:extLst>
            <a:ext uri="{FF2B5EF4-FFF2-40B4-BE49-F238E27FC236}">
              <a16:creationId xmlns:a16="http://schemas.microsoft.com/office/drawing/2014/main" id="{E8DE3B22-B7FC-4E05-A738-53C234B9D51D}"/>
            </a:ext>
          </a:extLst>
        </xdr:cNvPr>
        <xdr:cNvCxnSpPr/>
      </xdr:nvCxnSpPr>
      <xdr:spPr>
        <a:xfrm flipV="1">
          <a:off x="8750300" y="1433337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6502</xdr:rowOff>
    </xdr:from>
    <xdr:to>
      <xdr:col>41</xdr:col>
      <xdr:colOff>101600</xdr:colOff>
      <xdr:row>83</xdr:row>
      <xdr:rowOff>108102</xdr:rowOff>
    </xdr:to>
    <xdr:sp macro="" textlink="">
      <xdr:nvSpPr>
        <xdr:cNvPr id="356" name="楕円 355">
          <a:extLst>
            <a:ext uri="{FF2B5EF4-FFF2-40B4-BE49-F238E27FC236}">
              <a16:creationId xmlns:a16="http://schemas.microsoft.com/office/drawing/2014/main" id="{1ACE1EA5-C6C0-471D-9662-94B39AF2C416}"/>
            </a:ext>
          </a:extLst>
        </xdr:cNvPr>
        <xdr:cNvSpPr/>
      </xdr:nvSpPr>
      <xdr:spPr>
        <a:xfrm>
          <a:off x="7810500" y="142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57302</xdr:rowOff>
    </xdr:from>
    <xdr:to>
      <xdr:col>45</xdr:col>
      <xdr:colOff>177800</xdr:colOff>
      <xdr:row>83</xdr:row>
      <xdr:rowOff>114452</xdr:rowOff>
    </xdr:to>
    <xdr:cxnSp macro="">
      <xdr:nvCxnSpPr>
        <xdr:cNvPr id="357" name="直線コネクタ 356">
          <a:extLst>
            <a:ext uri="{FF2B5EF4-FFF2-40B4-BE49-F238E27FC236}">
              <a16:creationId xmlns:a16="http://schemas.microsoft.com/office/drawing/2014/main" id="{98F7CC4B-375A-4D72-9A7C-4D8373AB593C}"/>
            </a:ext>
          </a:extLst>
        </xdr:cNvPr>
        <xdr:cNvCxnSpPr/>
      </xdr:nvCxnSpPr>
      <xdr:spPr>
        <a:xfrm>
          <a:off x="7861300" y="14287652"/>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19304</xdr:rowOff>
    </xdr:from>
    <xdr:to>
      <xdr:col>36</xdr:col>
      <xdr:colOff>165100</xdr:colOff>
      <xdr:row>83</xdr:row>
      <xdr:rowOff>120904</xdr:rowOff>
    </xdr:to>
    <xdr:sp macro="" textlink="">
      <xdr:nvSpPr>
        <xdr:cNvPr id="358" name="楕円 357">
          <a:extLst>
            <a:ext uri="{FF2B5EF4-FFF2-40B4-BE49-F238E27FC236}">
              <a16:creationId xmlns:a16="http://schemas.microsoft.com/office/drawing/2014/main" id="{262A5818-6FE6-4C5C-A131-3358CACB2ACA}"/>
            </a:ext>
          </a:extLst>
        </xdr:cNvPr>
        <xdr:cNvSpPr/>
      </xdr:nvSpPr>
      <xdr:spPr>
        <a:xfrm>
          <a:off x="6921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57302</xdr:rowOff>
    </xdr:from>
    <xdr:to>
      <xdr:col>41</xdr:col>
      <xdr:colOff>50800</xdr:colOff>
      <xdr:row>83</xdr:row>
      <xdr:rowOff>70104</xdr:rowOff>
    </xdr:to>
    <xdr:cxnSp macro="">
      <xdr:nvCxnSpPr>
        <xdr:cNvPr id="359" name="直線コネクタ 358">
          <a:extLst>
            <a:ext uri="{FF2B5EF4-FFF2-40B4-BE49-F238E27FC236}">
              <a16:creationId xmlns:a16="http://schemas.microsoft.com/office/drawing/2014/main" id="{44B72AC3-6823-4EEE-B320-9DC2A2037996}"/>
            </a:ext>
          </a:extLst>
        </xdr:cNvPr>
        <xdr:cNvCxnSpPr/>
      </xdr:nvCxnSpPr>
      <xdr:spPr>
        <a:xfrm flipV="1">
          <a:off x="6972300" y="14287652"/>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64025</xdr:rowOff>
    </xdr:from>
    <xdr:ext cx="469744" cy="259045"/>
    <xdr:sp macro="" textlink="">
      <xdr:nvSpPr>
        <xdr:cNvPr id="360" name="n_1aveValue【福祉施設】&#10;一人当たり面積">
          <a:extLst>
            <a:ext uri="{FF2B5EF4-FFF2-40B4-BE49-F238E27FC236}">
              <a16:creationId xmlns:a16="http://schemas.microsoft.com/office/drawing/2014/main" id="{07AB6EDB-5445-4DC3-9B7F-4362BCE69A2B}"/>
            </a:ext>
          </a:extLst>
        </xdr:cNvPr>
        <xdr:cNvSpPr txBox="1"/>
      </xdr:nvSpPr>
      <xdr:spPr>
        <a:xfrm>
          <a:off x="9391727" y="1463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61" name="n_2aveValue【福祉施設】&#10;一人当たり面積">
          <a:extLst>
            <a:ext uri="{FF2B5EF4-FFF2-40B4-BE49-F238E27FC236}">
              <a16:creationId xmlns:a16="http://schemas.microsoft.com/office/drawing/2014/main" id="{9BD4E65A-F97D-4D3E-8D5C-4D85B0765C2D}"/>
            </a:ext>
          </a:extLst>
        </xdr:cNvPr>
        <xdr:cNvSpPr txBox="1"/>
      </xdr:nvSpPr>
      <xdr:spPr>
        <a:xfrm>
          <a:off x="8515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64482</xdr:rowOff>
    </xdr:from>
    <xdr:ext cx="469744" cy="259045"/>
    <xdr:sp macro="" textlink="">
      <xdr:nvSpPr>
        <xdr:cNvPr id="362" name="n_3aveValue【福祉施設】&#10;一人当たり面積">
          <a:extLst>
            <a:ext uri="{FF2B5EF4-FFF2-40B4-BE49-F238E27FC236}">
              <a16:creationId xmlns:a16="http://schemas.microsoft.com/office/drawing/2014/main" id="{04746B47-AFE2-4188-BC32-A8DFCF134519}"/>
            </a:ext>
          </a:extLst>
        </xdr:cNvPr>
        <xdr:cNvSpPr txBox="1"/>
      </xdr:nvSpPr>
      <xdr:spPr>
        <a:xfrm>
          <a:off x="7626427" y="1463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75913</xdr:rowOff>
    </xdr:from>
    <xdr:ext cx="469744" cy="259045"/>
    <xdr:sp macro="" textlink="">
      <xdr:nvSpPr>
        <xdr:cNvPr id="363" name="n_4aveValue【福祉施設】&#10;一人当たり面積">
          <a:extLst>
            <a:ext uri="{FF2B5EF4-FFF2-40B4-BE49-F238E27FC236}">
              <a16:creationId xmlns:a16="http://schemas.microsoft.com/office/drawing/2014/main" id="{F1548344-18D2-4CA6-B7AD-90C85C185F18}"/>
            </a:ext>
          </a:extLst>
        </xdr:cNvPr>
        <xdr:cNvSpPr txBox="1"/>
      </xdr:nvSpPr>
      <xdr:spPr>
        <a:xfrm>
          <a:off x="6737427" y="1464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170350</xdr:rowOff>
    </xdr:from>
    <xdr:ext cx="469744" cy="259045"/>
    <xdr:sp macro="" textlink="">
      <xdr:nvSpPr>
        <xdr:cNvPr id="364" name="n_1mainValue【福祉施設】&#10;一人当たり面積">
          <a:extLst>
            <a:ext uri="{FF2B5EF4-FFF2-40B4-BE49-F238E27FC236}">
              <a16:creationId xmlns:a16="http://schemas.microsoft.com/office/drawing/2014/main" id="{8A563EF6-BD66-42BA-8A6E-2AA5B8F0C775}"/>
            </a:ext>
          </a:extLst>
        </xdr:cNvPr>
        <xdr:cNvSpPr txBox="1"/>
      </xdr:nvSpPr>
      <xdr:spPr>
        <a:xfrm>
          <a:off x="9391727" y="1405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10329</xdr:rowOff>
    </xdr:from>
    <xdr:ext cx="469744" cy="259045"/>
    <xdr:sp macro="" textlink="">
      <xdr:nvSpPr>
        <xdr:cNvPr id="365" name="n_2mainValue【福祉施設】&#10;一人当たり面積">
          <a:extLst>
            <a:ext uri="{FF2B5EF4-FFF2-40B4-BE49-F238E27FC236}">
              <a16:creationId xmlns:a16="http://schemas.microsoft.com/office/drawing/2014/main" id="{CEC7F8D4-EF18-4E27-9530-D1FF6526A5E8}"/>
            </a:ext>
          </a:extLst>
        </xdr:cNvPr>
        <xdr:cNvSpPr txBox="1"/>
      </xdr:nvSpPr>
      <xdr:spPr>
        <a:xfrm>
          <a:off x="8515427" y="14069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124629</xdr:rowOff>
    </xdr:from>
    <xdr:ext cx="469744" cy="259045"/>
    <xdr:sp macro="" textlink="">
      <xdr:nvSpPr>
        <xdr:cNvPr id="366" name="n_3mainValue【福祉施設】&#10;一人当たり面積">
          <a:extLst>
            <a:ext uri="{FF2B5EF4-FFF2-40B4-BE49-F238E27FC236}">
              <a16:creationId xmlns:a16="http://schemas.microsoft.com/office/drawing/2014/main" id="{2F39F945-0A9A-4492-BD63-D6B18C6E57C3}"/>
            </a:ext>
          </a:extLst>
        </xdr:cNvPr>
        <xdr:cNvSpPr txBox="1"/>
      </xdr:nvSpPr>
      <xdr:spPr>
        <a:xfrm>
          <a:off x="7626427" y="1401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137431</xdr:rowOff>
    </xdr:from>
    <xdr:ext cx="469744" cy="259045"/>
    <xdr:sp macro="" textlink="">
      <xdr:nvSpPr>
        <xdr:cNvPr id="367" name="n_4mainValue【福祉施設】&#10;一人当たり面積">
          <a:extLst>
            <a:ext uri="{FF2B5EF4-FFF2-40B4-BE49-F238E27FC236}">
              <a16:creationId xmlns:a16="http://schemas.microsoft.com/office/drawing/2014/main" id="{AE522470-92E1-4CAB-B202-330FB9204EB5}"/>
            </a:ext>
          </a:extLst>
        </xdr:cNvPr>
        <xdr:cNvSpPr txBox="1"/>
      </xdr:nvSpPr>
      <xdr:spPr>
        <a:xfrm>
          <a:off x="6737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712759ED-3E16-49A9-AB06-09836A1CF42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723300A6-01ED-4143-B843-A6EA3C572FB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EAA3046B-8FBF-4432-9847-0D6BDD8B2D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F988E881-7174-470E-A669-03E0480B86D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7FCF76C4-B959-4FF5-A675-13533DF024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D2E2A68F-2401-4CA4-8419-7C1962C0FB1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1B4B8A4D-B9C9-42FB-A1B7-3B939054583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76617321-06E9-4862-9645-6C042DF7C9D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1CFB964C-825D-4B0E-87CD-9CDD72F04D6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F90D6F7F-AB5B-4933-ACBE-63C915D4F2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4C21BDD7-724C-482E-ADCB-F9523CB199F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92506663-9447-40D2-9210-D61961BF92F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6AE1E4F5-D679-4195-B276-C5B1257736C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5C3891DF-56A0-404D-B809-D72B97BBAA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51677FAD-F47D-4F57-BD21-2855E9A0700F}"/>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B0D3E693-7977-44BF-8342-BA3974541BF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E05C8DF0-0286-41FD-893A-D5A78D8DAB1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FFA818B5-AA2C-4817-B714-F5DC9540A51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F3AEF70D-174B-46FE-B3FC-6C5152F438A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118165A4-AD5C-4167-A9E8-B108DDE3073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3B8A2E3D-21B1-4957-BD18-AF5CDDA633F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FEA63744-DBCE-44AA-90A8-17F52D0BF23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19F32234-CFDD-4244-BE38-058CB47413A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921E039F-ADBE-4B09-BF92-E6110A3D1E6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0015ED0E-AFA1-45D2-B724-979058AD4FF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65A243ED-FE8C-491F-8C5B-6428765371C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4" name="テキスト ボックス 393">
          <a:extLst>
            <a:ext uri="{FF2B5EF4-FFF2-40B4-BE49-F238E27FC236}">
              <a16:creationId xmlns:a16="http://schemas.microsoft.com/office/drawing/2014/main" id="{08D85135-D9B2-49CA-9B1D-05EFB361219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CF022624-90EF-4CE6-89D6-4700A80D666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96" name="テキスト ボックス 395">
          <a:extLst>
            <a:ext uri="{FF2B5EF4-FFF2-40B4-BE49-F238E27FC236}">
              <a16:creationId xmlns:a16="http://schemas.microsoft.com/office/drawing/2014/main" id="{D6BCDC6A-6511-4CC0-A955-0576836EE3D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42FD1615-45F2-42C5-B673-77D1874C25C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D812751C-EFD3-41D3-A0C9-19F710C547A4}"/>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0E426F48-E9BF-4C45-8C21-8D42F2BE07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A8DEE526-2A70-4CF8-97B1-97E7CEF5FDB5}"/>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20B3837D-23B7-42A4-A447-84EBF113080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11F4E45C-9F26-451D-A3F5-F6F8EA0A24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E2F2B4EC-809C-449F-8CAB-D726D76A1DD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065C859A-7E45-45A4-91DC-9BD79A1D9AB9}"/>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C0B089C-7D94-4256-B9CB-4C080C4D5B0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06" name="テキスト ボックス 405">
          <a:extLst>
            <a:ext uri="{FF2B5EF4-FFF2-40B4-BE49-F238E27FC236}">
              <a16:creationId xmlns:a16="http://schemas.microsoft.com/office/drawing/2014/main" id="{708356E0-28AD-4915-BE24-E04975F8CF3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53B0227C-746D-46FB-8BC7-CF10FDF48CF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08" name="【一般廃棄物処理施設】&#10;有形固定資産減価償却率グラフ枠">
          <a:extLst>
            <a:ext uri="{FF2B5EF4-FFF2-40B4-BE49-F238E27FC236}">
              <a16:creationId xmlns:a16="http://schemas.microsoft.com/office/drawing/2014/main" id="{9F046A99-842E-4AC1-B33B-F3273EE83EA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94161</xdr:rowOff>
    </xdr:from>
    <xdr:to>
      <xdr:col>85</xdr:col>
      <xdr:colOff>126364</xdr:colOff>
      <xdr:row>42</xdr:row>
      <xdr:rowOff>1088</xdr:rowOff>
    </xdr:to>
    <xdr:cxnSp macro="">
      <xdr:nvCxnSpPr>
        <xdr:cNvPr id="409" name="直線コネクタ 408">
          <a:extLst>
            <a:ext uri="{FF2B5EF4-FFF2-40B4-BE49-F238E27FC236}">
              <a16:creationId xmlns:a16="http://schemas.microsoft.com/office/drawing/2014/main" id="{986C33FA-67BC-46A7-97EA-8D5481E156BE}"/>
            </a:ext>
          </a:extLst>
        </xdr:cNvPr>
        <xdr:cNvCxnSpPr/>
      </xdr:nvCxnSpPr>
      <xdr:spPr>
        <a:xfrm flipV="1">
          <a:off x="16318864" y="5923461"/>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4915</xdr:rowOff>
    </xdr:from>
    <xdr:ext cx="405111" cy="259045"/>
    <xdr:sp macro="" textlink="">
      <xdr:nvSpPr>
        <xdr:cNvPr id="410" name="【一般廃棄物処理施設】&#10;有形固定資産減価償却率最小値テキスト">
          <a:extLst>
            <a:ext uri="{FF2B5EF4-FFF2-40B4-BE49-F238E27FC236}">
              <a16:creationId xmlns:a16="http://schemas.microsoft.com/office/drawing/2014/main" id="{CD48BB47-1209-4B87-B03E-4C4968FCC8EC}"/>
            </a:ext>
          </a:extLst>
        </xdr:cNvPr>
        <xdr:cNvSpPr txBox="1"/>
      </xdr:nvSpPr>
      <xdr:spPr>
        <a:xfrm>
          <a:off x="16357600" y="7205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1088</xdr:rowOff>
    </xdr:from>
    <xdr:to>
      <xdr:col>86</xdr:col>
      <xdr:colOff>25400</xdr:colOff>
      <xdr:row>42</xdr:row>
      <xdr:rowOff>1088</xdr:rowOff>
    </xdr:to>
    <xdr:cxnSp macro="">
      <xdr:nvCxnSpPr>
        <xdr:cNvPr id="411" name="直線コネクタ 410">
          <a:extLst>
            <a:ext uri="{FF2B5EF4-FFF2-40B4-BE49-F238E27FC236}">
              <a16:creationId xmlns:a16="http://schemas.microsoft.com/office/drawing/2014/main" id="{EB7463F2-0A0B-4A3F-9341-9DEF96EF90EE}"/>
            </a:ext>
          </a:extLst>
        </xdr:cNvPr>
        <xdr:cNvCxnSpPr/>
      </xdr:nvCxnSpPr>
      <xdr:spPr>
        <a:xfrm>
          <a:off x="16230600" y="720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40838</xdr:rowOff>
    </xdr:from>
    <xdr:ext cx="405111" cy="259045"/>
    <xdr:sp macro="" textlink="">
      <xdr:nvSpPr>
        <xdr:cNvPr id="412" name="【一般廃棄物処理施設】&#10;有形固定資産減価償却率最大値テキスト">
          <a:extLst>
            <a:ext uri="{FF2B5EF4-FFF2-40B4-BE49-F238E27FC236}">
              <a16:creationId xmlns:a16="http://schemas.microsoft.com/office/drawing/2014/main" id="{2C6C01F7-8FA8-419A-AE9F-FC4ACFA1999B}"/>
            </a:ext>
          </a:extLst>
        </xdr:cNvPr>
        <xdr:cNvSpPr txBox="1"/>
      </xdr:nvSpPr>
      <xdr:spPr>
        <a:xfrm>
          <a:off x="16357600" y="5698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94161</xdr:rowOff>
    </xdr:from>
    <xdr:to>
      <xdr:col>86</xdr:col>
      <xdr:colOff>25400</xdr:colOff>
      <xdr:row>34</xdr:row>
      <xdr:rowOff>94161</xdr:rowOff>
    </xdr:to>
    <xdr:cxnSp macro="">
      <xdr:nvCxnSpPr>
        <xdr:cNvPr id="413" name="直線コネクタ 412">
          <a:extLst>
            <a:ext uri="{FF2B5EF4-FFF2-40B4-BE49-F238E27FC236}">
              <a16:creationId xmlns:a16="http://schemas.microsoft.com/office/drawing/2014/main" id="{C857FB41-67F2-4CAB-8F80-B4D227E2E8F2}"/>
            </a:ext>
          </a:extLst>
        </xdr:cNvPr>
        <xdr:cNvCxnSpPr/>
      </xdr:nvCxnSpPr>
      <xdr:spPr>
        <a:xfrm>
          <a:off x="16230600" y="592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20155</xdr:rowOff>
    </xdr:from>
    <xdr:ext cx="405111" cy="259045"/>
    <xdr:sp macro="" textlink="">
      <xdr:nvSpPr>
        <xdr:cNvPr id="414" name="【一般廃棄物処理施設】&#10;有形固定資産減価償却率平均値テキスト">
          <a:extLst>
            <a:ext uri="{FF2B5EF4-FFF2-40B4-BE49-F238E27FC236}">
              <a16:creationId xmlns:a16="http://schemas.microsoft.com/office/drawing/2014/main" id="{BA8CB27B-59F2-46B0-8B9C-2CBEC316F22C}"/>
            </a:ext>
          </a:extLst>
        </xdr:cNvPr>
        <xdr:cNvSpPr txBox="1"/>
      </xdr:nvSpPr>
      <xdr:spPr>
        <a:xfrm>
          <a:off x="16357600" y="6535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15" name="フローチャート: 判断 414">
          <a:extLst>
            <a:ext uri="{FF2B5EF4-FFF2-40B4-BE49-F238E27FC236}">
              <a16:creationId xmlns:a16="http://schemas.microsoft.com/office/drawing/2014/main" id="{B8D43119-FE67-46F5-AB64-8B0F630C47DE}"/>
            </a:ext>
          </a:extLst>
        </xdr:cNvPr>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16" name="フローチャート: 判断 415">
          <a:extLst>
            <a:ext uri="{FF2B5EF4-FFF2-40B4-BE49-F238E27FC236}">
              <a16:creationId xmlns:a16="http://schemas.microsoft.com/office/drawing/2014/main" id="{54CAB64B-FAE2-4783-95CB-70248E4CBAED}"/>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89081</xdr:rowOff>
    </xdr:from>
    <xdr:to>
      <xdr:col>76</xdr:col>
      <xdr:colOff>165100</xdr:colOff>
      <xdr:row>39</xdr:row>
      <xdr:rowOff>19231</xdr:rowOff>
    </xdr:to>
    <xdr:sp macro="" textlink="">
      <xdr:nvSpPr>
        <xdr:cNvPr id="417" name="フローチャート: 判断 416">
          <a:extLst>
            <a:ext uri="{FF2B5EF4-FFF2-40B4-BE49-F238E27FC236}">
              <a16:creationId xmlns:a16="http://schemas.microsoft.com/office/drawing/2014/main" id="{B95C45CB-3F6C-4E2D-A3EE-AAF343266A67}"/>
            </a:ext>
          </a:extLst>
        </xdr:cNvPr>
        <xdr:cNvSpPr/>
      </xdr:nvSpPr>
      <xdr:spPr>
        <a:xfrm>
          <a:off x="145415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418" name="フローチャート: 判断 417">
          <a:extLst>
            <a:ext uri="{FF2B5EF4-FFF2-40B4-BE49-F238E27FC236}">
              <a16:creationId xmlns:a16="http://schemas.microsoft.com/office/drawing/2014/main" id="{E80C44D9-8D87-43E4-AF7C-7DCFFAB77979}"/>
            </a:ext>
          </a:extLst>
        </xdr:cNvPr>
        <xdr:cNvSpPr/>
      </xdr:nvSpPr>
      <xdr:spPr>
        <a:xfrm>
          <a:off x="13652500" y="654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151130</xdr:rowOff>
    </xdr:from>
    <xdr:to>
      <xdr:col>67</xdr:col>
      <xdr:colOff>101600</xdr:colOff>
      <xdr:row>39</xdr:row>
      <xdr:rowOff>81280</xdr:rowOff>
    </xdr:to>
    <xdr:sp macro="" textlink="">
      <xdr:nvSpPr>
        <xdr:cNvPr id="419" name="フローチャート: 判断 418">
          <a:extLst>
            <a:ext uri="{FF2B5EF4-FFF2-40B4-BE49-F238E27FC236}">
              <a16:creationId xmlns:a16="http://schemas.microsoft.com/office/drawing/2014/main" id="{25224D50-A9A4-41F7-AAB8-D42F199FD77B}"/>
            </a:ext>
          </a:extLst>
        </xdr:cNvPr>
        <xdr:cNvSpPr/>
      </xdr:nvSpPr>
      <xdr:spPr>
        <a:xfrm>
          <a:off x="12763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a:extLst>
            <a:ext uri="{FF2B5EF4-FFF2-40B4-BE49-F238E27FC236}">
              <a16:creationId xmlns:a16="http://schemas.microsoft.com/office/drawing/2014/main" id="{722E7D31-E585-4C84-8B79-BE8A3ABB6CE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F602964F-492F-430D-923A-F12EC93226F2}"/>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6BF24F4-AF8C-4375-9108-1BC45376E50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58501730-A532-45F9-B39E-EF94B7B101F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468A9EE8-8932-4DC6-8A72-C15D30D5DFA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111942</xdr:rowOff>
    </xdr:from>
    <xdr:to>
      <xdr:col>85</xdr:col>
      <xdr:colOff>177800</xdr:colOff>
      <xdr:row>36</xdr:row>
      <xdr:rowOff>42092</xdr:rowOff>
    </xdr:to>
    <xdr:sp macro="" textlink="">
      <xdr:nvSpPr>
        <xdr:cNvPr id="425" name="楕円 424">
          <a:extLst>
            <a:ext uri="{FF2B5EF4-FFF2-40B4-BE49-F238E27FC236}">
              <a16:creationId xmlns:a16="http://schemas.microsoft.com/office/drawing/2014/main" id="{9813FE91-D402-4D40-B57E-CFBEBF1BEBD0}"/>
            </a:ext>
          </a:extLst>
        </xdr:cNvPr>
        <xdr:cNvSpPr/>
      </xdr:nvSpPr>
      <xdr:spPr>
        <a:xfrm>
          <a:off x="162687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134819</xdr:rowOff>
    </xdr:from>
    <xdr:ext cx="405111" cy="259045"/>
    <xdr:sp macro="" textlink="">
      <xdr:nvSpPr>
        <xdr:cNvPr id="426" name="【一般廃棄物処理施設】&#10;有形固定資産減価償却率該当値テキスト">
          <a:extLst>
            <a:ext uri="{FF2B5EF4-FFF2-40B4-BE49-F238E27FC236}">
              <a16:creationId xmlns:a16="http://schemas.microsoft.com/office/drawing/2014/main" id="{E1C8CE95-0A39-4760-BB0B-36879221EB1D}"/>
            </a:ext>
          </a:extLst>
        </xdr:cNvPr>
        <xdr:cNvSpPr txBox="1"/>
      </xdr:nvSpPr>
      <xdr:spPr>
        <a:xfrm>
          <a:off x="16357600" y="596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67854</xdr:rowOff>
    </xdr:from>
    <xdr:to>
      <xdr:col>81</xdr:col>
      <xdr:colOff>101600</xdr:colOff>
      <xdr:row>35</xdr:row>
      <xdr:rowOff>169454</xdr:rowOff>
    </xdr:to>
    <xdr:sp macro="" textlink="">
      <xdr:nvSpPr>
        <xdr:cNvPr id="427" name="楕円 426">
          <a:extLst>
            <a:ext uri="{FF2B5EF4-FFF2-40B4-BE49-F238E27FC236}">
              <a16:creationId xmlns:a16="http://schemas.microsoft.com/office/drawing/2014/main" id="{CC3C05EC-CFA5-49BA-9795-794AABF83722}"/>
            </a:ext>
          </a:extLst>
        </xdr:cNvPr>
        <xdr:cNvSpPr/>
      </xdr:nvSpPr>
      <xdr:spPr>
        <a:xfrm>
          <a:off x="15430500" y="60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118654</xdr:rowOff>
    </xdr:from>
    <xdr:to>
      <xdr:col>85</xdr:col>
      <xdr:colOff>127000</xdr:colOff>
      <xdr:row>35</xdr:row>
      <xdr:rowOff>162742</xdr:rowOff>
    </xdr:to>
    <xdr:cxnSp macro="">
      <xdr:nvCxnSpPr>
        <xdr:cNvPr id="428" name="直線コネクタ 427">
          <a:extLst>
            <a:ext uri="{FF2B5EF4-FFF2-40B4-BE49-F238E27FC236}">
              <a16:creationId xmlns:a16="http://schemas.microsoft.com/office/drawing/2014/main" id="{72F48DD1-C4EB-4CB7-BBCF-E311EB57057D}"/>
            </a:ext>
          </a:extLst>
        </xdr:cNvPr>
        <xdr:cNvCxnSpPr/>
      </xdr:nvCxnSpPr>
      <xdr:spPr>
        <a:xfrm>
          <a:off x="15481300" y="611940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129903</xdr:rowOff>
    </xdr:from>
    <xdr:to>
      <xdr:col>76</xdr:col>
      <xdr:colOff>165100</xdr:colOff>
      <xdr:row>35</xdr:row>
      <xdr:rowOff>60053</xdr:rowOff>
    </xdr:to>
    <xdr:sp macro="" textlink="">
      <xdr:nvSpPr>
        <xdr:cNvPr id="429" name="楕円 428">
          <a:extLst>
            <a:ext uri="{FF2B5EF4-FFF2-40B4-BE49-F238E27FC236}">
              <a16:creationId xmlns:a16="http://schemas.microsoft.com/office/drawing/2014/main" id="{55FE12BD-9E2F-4A6B-9DE8-BBAA09FEF9EE}"/>
            </a:ext>
          </a:extLst>
        </xdr:cNvPr>
        <xdr:cNvSpPr/>
      </xdr:nvSpPr>
      <xdr:spPr>
        <a:xfrm>
          <a:off x="14541500" y="59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9253</xdr:rowOff>
    </xdr:from>
    <xdr:to>
      <xdr:col>81</xdr:col>
      <xdr:colOff>50800</xdr:colOff>
      <xdr:row>35</xdr:row>
      <xdr:rowOff>118654</xdr:rowOff>
    </xdr:to>
    <xdr:cxnSp macro="">
      <xdr:nvCxnSpPr>
        <xdr:cNvPr id="430" name="直線コネクタ 429">
          <a:extLst>
            <a:ext uri="{FF2B5EF4-FFF2-40B4-BE49-F238E27FC236}">
              <a16:creationId xmlns:a16="http://schemas.microsoft.com/office/drawing/2014/main" id="{C1453732-1366-4720-860C-ECFD689259A4}"/>
            </a:ext>
          </a:extLst>
        </xdr:cNvPr>
        <xdr:cNvCxnSpPr/>
      </xdr:nvCxnSpPr>
      <xdr:spPr>
        <a:xfrm>
          <a:off x="14592300" y="6010003"/>
          <a:ext cx="8890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116840</xdr:rowOff>
    </xdr:from>
    <xdr:to>
      <xdr:col>72</xdr:col>
      <xdr:colOff>38100</xdr:colOff>
      <xdr:row>34</xdr:row>
      <xdr:rowOff>46990</xdr:rowOff>
    </xdr:to>
    <xdr:sp macro="" textlink="">
      <xdr:nvSpPr>
        <xdr:cNvPr id="431" name="楕円 430">
          <a:extLst>
            <a:ext uri="{FF2B5EF4-FFF2-40B4-BE49-F238E27FC236}">
              <a16:creationId xmlns:a16="http://schemas.microsoft.com/office/drawing/2014/main" id="{86D050E5-10F9-42A1-938E-6BEDFDE524F7}"/>
            </a:ext>
          </a:extLst>
        </xdr:cNvPr>
        <xdr:cNvSpPr/>
      </xdr:nvSpPr>
      <xdr:spPr>
        <a:xfrm>
          <a:off x="13652500" y="577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167640</xdr:rowOff>
    </xdr:from>
    <xdr:to>
      <xdr:col>76</xdr:col>
      <xdr:colOff>114300</xdr:colOff>
      <xdr:row>35</xdr:row>
      <xdr:rowOff>9253</xdr:rowOff>
    </xdr:to>
    <xdr:cxnSp macro="">
      <xdr:nvCxnSpPr>
        <xdr:cNvPr id="432" name="直線コネクタ 431">
          <a:extLst>
            <a:ext uri="{FF2B5EF4-FFF2-40B4-BE49-F238E27FC236}">
              <a16:creationId xmlns:a16="http://schemas.microsoft.com/office/drawing/2014/main" id="{36EAA395-144E-4396-BD2D-5100DC18FB8F}"/>
            </a:ext>
          </a:extLst>
        </xdr:cNvPr>
        <xdr:cNvCxnSpPr/>
      </xdr:nvCxnSpPr>
      <xdr:spPr>
        <a:xfrm>
          <a:off x="13703300" y="5825490"/>
          <a:ext cx="889000" cy="184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433" name="楕円 432">
          <a:extLst>
            <a:ext uri="{FF2B5EF4-FFF2-40B4-BE49-F238E27FC236}">
              <a16:creationId xmlns:a16="http://schemas.microsoft.com/office/drawing/2014/main" id="{455C9982-64AC-426C-92B2-FB3A66A581E2}"/>
            </a:ext>
          </a:extLst>
        </xdr:cNvPr>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167640</xdr:rowOff>
    </xdr:from>
    <xdr:to>
      <xdr:col>71</xdr:col>
      <xdr:colOff>177800</xdr:colOff>
      <xdr:row>38</xdr:row>
      <xdr:rowOff>22316</xdr:rowOff>
    </xdr:to>
    <xdr:cxnSp macro="">
      <xdr:nvCxnSpPr>
        <xdr:cNvPr id="434" name="直線コネクタ 433">
          <a:extLst>
            <a:ext uri="{FF2B5EF4-FFF2-40B4-BE49-F238E27FC236}">
              <a16:creationId xmlns:a16="http://schemas.microsoft.com/office/drawing/2014/main" id="{E3AE4E72-09F1-4A6A-A088-466C4FD14BB7}"/>
            </a:ext>
          </a:extLst>
        </xdr:cNvPr>
        <xdr:cNvCxnSpPr/>
      </xdr:nvCxnSpPr>
      <xdr:spPr>
        <a:xfrm flipV="1">
          <a:off x="12814300" y="5825490"/>
          <a:ext cx="889000" cy="7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139354</xdr:rowOff>
    </xdr:from>
    <xdr:ext cx="405111" cy="259045"/>
    <xdr:sp macro="" textlink="">
      <xdr:nvSpPr>
        <xdr:cNvPr id="435" name="n_1aveValue【一般廃棄物処理施設】&#10;有形固定資産減価償却率">
          <a:extLst>
            <a:ext uri="{FF2B5EF4-FFF2-40B4-BE49-F238E27FC236}">
              <a16:creationId xmlns:a16="http://schemas.microsoft.com/office/drawing/2014/main" id="{034CA189-3537-4155-BF1A-75187E726641}"/>
            </a:ext>
          </a:extLst>
        </xdr:cNvPr>
        <xdr:cNvSpPr txBox="1"/>
      </xdr:nvSpPr>
      <xdr:spPr>
        <a:xfrm>
          <a:off x="15266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436" name="n_2aveValue【一般廃棄物処理施設】&#10;有形固定資産減価償却率">
          <a:extLst>
            <a:ext uri="{FF2B5EF4-FFF2-40B4-BE49-F238E27FC236}">
              <a16:creationId xmlns:a16="http://schemas.microsoft.com/office/drawing/2014/main" id="{BF2751AC-A70A-4BDE-BAD6-600899FAF060}"/>
            </a:ext>
          </a:extLst>
        </xdr:cNvPr>
        <xdr:cNvSpPr txBox="1"/>
      </xdr:nvSpPr>
      <xdr:spPr>
        <a:xfrm>
          <a:off x="14389744" y="669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437" name="n_3aveValue【一般廃棄物処理施設】&#10;有形固定資産減価償却率">
          <a:extLst>
            <a:ext uri="{FF2B5EF4-FFF2-40B4-BE49-F238E27FC236}">
              <a16:creationId xmlns:a16="http://schemas.microsoft.com/office/drawing/2014/main" id="{6F66FB5A-E54A-456F-84D4-920AAE25BB24}"/>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72407</xdr:rowOff>
    </xdr:from>
    <xdr:ext cx="405111" cy="259045"/>
    <xdr:sp macro="" textlink="">
      <xdr:nvSpPr>
        <xdr:cNvPr id="438" name="n_4aveValue【一般廃棄物処理施設】&#10;有形固定資産減価償却率">
          <a:extLst>
            <a:ext uri="{FF2B5EF4-FFF2-40B4-BE49-F238E27FC236}">
              <a16:creationId xmlns:a16="http://schemas.microsoft.com/office/drawing/2014/main" id="{4E11208C-6860-425D-AB30-DE17226CDD2C}"/>
            </a:ext>
          </a:extLst>
        </xdr:cNvPr>
        <xdr:cNvSpPr txBox="1"/>
      </xdr:nvSpPr>
      <xdr:spPr>
        <a:xfrm>
          <a:off x="126117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14531</xdr:rowOff>
    </xdr:from>
    <xdr:ext cx="405111" cy="259045"/>
    <xdr:sp macro="" textlink="">
      <xdr:nvSpPr>
        <xdr:cNvPr id="439" name="n_1mainValue【一般廃棄物処理施設】&#10;有形固定資産減価償却率">
          <a:extLst>
            <a:ext uri="{FF2B5EF4-FFF2-40B4-BE49-F238E27FC236}">
              <a16:creationId xmlns:a16="http://schemas.microsoft.com/office/drawing/2014/main" id="{23920B64-45D0-49E1-A942-260A9A263DE2}"/>
            </a:ext>
          </a:extLst>
        </xdr:cNvPr>
        <xdr:cNvSpPr txBox="1"/>
      </xdr:nvSpPr>
      <xdr:spPr>
        <a:xfrm>
          <a:off x="15266044" y="584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76580</xdr:rowOff>
    </xdr:from>
    <xdr:ext cx="405111" cy="259045"/>
    <xdr:sp macro="" textlink="">
      <xdr:nvSpPr>
        <xdr:cNvPr id="440" name="n_2mainValue【一般廃棄物処理施設】&#10;有形固定資産減価償却率">
          <a:extLst>
            <a:ext uri="{FF2B5EF4-FFF2-40B4-BE49-F238E27FC236}">
              <a16:creationId xmlns:a16="http://schemas.microsoft.com/office/drawing/2014/main" id="{B47194D4-C0D2-4975-8C33-5E157BA00631}"/>
            </a:ext>
          </a:extLst>
        </xdr:cNvPr>
        <xdr:cNvSpPr txBox="1"/>
      </xdr:nvSpPr>
      <xdr:spPr>
        <a:xfrm>
          <a:off x="14389744" y="573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63517</xdr:rowOff>
    </xdr:from>
    <xdr:ext cx="405111" cy="259045"/>
    <xdr:sp macro="" textlink="">
      <xdr:nvSpPr>
        <xdr:cNvPr id="441" name="n_3mainValue【一般廃棄物処理施設】&#10;有形固定資産減価償却率">
          <a:extLst>
            <a:ext uri="{FF2B5EF4-FFF2-40B4-BE49-F238E27FC236}">
              <a16:creationId xmlns:a16="http://schemas.microsoft.com/office/drawing/2014/main" id="{461876C2-3CDB-4BCC-830F-9F31150CDC59}"/>
            </a:ext>
          </a:extLst>
        </xdr:cNvPr>
        <xdr:cNvSpPr txBox="1"/>
      </xdr:nvSpPr>
      <xdr:spPr>
        <a:xfrm>
          <a:off x="13500744" y="554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89643</xdr:rowOff>
    </xdr:from>
    <xdr:ext cx="405111" cy="259045"/>
    <xdr:sp macro="" textlink="">
      <xdr:nvSpPr>
        <xdr:cNvPr id="442" name="n_4mainValue【一般廃棄物処理施設】&#10;有形固定資産減価償却率">
          <a:extLst>
            <a:ext uri="{FF2B5EF4-FFF2-40B4-BE49-F238E27FC236}">
              <a16:creationId xmlns:a16="http://schemas.microsoft.com/office/drawing/2014/main" id="{409EE55F-D52F-4538-8394-B70E256AF913}"/>
            </a:ext>
          </a:extLst>
        </xdr:cNvPr>
        <xdr:cNvSpPr txBox="1"/>
      </xdr:nvSpPr>
      <xdr:spPr>
        <a:xfrm>
          <a:off x="12611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3" name="正方形/長方形 442">
          <a:extLst>
            <a:ext uri="{FF2B5EF4-FFF2-40B4-BE49-F238E27FC236}">
              <a16:creationId xmlns:a16="http://schemas.microsoft.com/office/drawing/2014/main" id="{274474CC-63F9-4B23-92C7-14375A8AC99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4" name="正方形/長方形 443">
          <a:extLst>
            <a:ext uri="{FF2B5EF4-FFF2-40B4-BE49-F238E27FC236}">
              <a16:creationId xmlns:a16="http://schemas.microsoft.com/office/drawing/2014/main" id="{BC64D072-F88F-4512-9637-535B52C6F87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5" name="正方形/長方形 444">
          <a:extLst>
            <a:ext uri="{FF2B5EF4-FFF2-40B4-BE49-F238E27FC236}">
              <a16:creationId xmlns:a16="http://schemas.microsoft.com/office/drawing/2014/main" id="{A4BCA083-5EC0-4A8B-96AE-08E65CF3426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6" name="正方形/長方形 445">
          <a:extLst>
            <a:ext uri="{FF2B5EF4-FFF2-40B4-BE49-F238E27FC236}">
              <a16:creationId xmlns:a16="http://schemas.microsoft.com/office/drawing/2014/main" id="{C7C33E67-1A0A-48C0-84A1-36E68F8080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7" name="正方形/長方形 446">
          <a:extLst>
            <a:ext uri="{FF2B5EF4-FFF2-40B4-BE49-F238E27FC236}">
              <a16:creationId xmlns:a16="http://schemas.microsoft.com/office/drawing/2014/main" id="{88C39CD9-900C-4E7F-B44F-196A08FA815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8" name="正方形/長方形 447">
          <a:extLst>
            <a:ext uri="{FF2B5EF4-FFF2-40B4-BE49-F238E27FC236}">
              <a16:creationId xmlns:a16="http://schemas.microsoft.com/office/drawing/2014/main" id="{00CAE6AB-BF51-45FE-A095-8A129FA47A6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9" name="正方形/長方形 448">
          <a:extLst>
            <a:ext uri="{FF2B5EF4-FFF2-40B4-BE49-F238E27FC236}">
              <a16:creationId xmlns:a16="http://schemas.microsoft.com/office/drawing/2014/main" id="{50D39B04-97B1-4D78-BB6D-E2434F62063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0" name="正方形/長方形 449">
          <a:extLst>
            <a:ext uri="{FF2B5EF4-FFF2-40B4-BE49-F238E27FC236}">
              <a16:creationId xmlns:a16="http://schemas.microsoft.com/office/drawing/2014/main" id="{FEF4DA9F-813E-480F-8F1B-1D145DD3C48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1" name="テキスト ボックス 450">
          <a:extLst>
            <a:ext uri="{FF2B5EF4-FFF2-40B4-BE49-F238E27FC236}">
              <a16:creationId xmlns:a16="http://schemas.microsoft.com/office/drawing/2014/main" id="{D64F7E23-88DC-4120-8684-A39F92DB28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2" name="直線コネクタ 451">
          <a:extLst>
            <a:ext uri="{FF2B5EF4-FFF2-40B4-BE49-F238E27FC236}">
              <a16:creationId xmlns:a16="http://schemas.microsoft.com/office/drawing/2014/main" id="{446FE5E1-8EFB-41CC-B245-90E0933C439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3" name="直線コネクタ 452">
          <a:extLst>
            <a:ext uri="{FF2B5EF4-FFF2-40B4-BE49-F238E27FC236}">
              <a16:creationId xmlns:a16="http://schemas.microsoft.com/office/drawing/2014/main" id="{90BB9683-C8D3-44A4-9785-613EEE389DEA}"/>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54" name="テキスト ボックス 453">
          <a:extLst>
            <a:ext uri="{FF2B5EF4-FFF2-40B4-BE49-F238E27FC236}">
              <a16:creationId xmlns:a16="http://schemas.microsoft.com/office/drawing/2014/main" id="{29E4A97F-5279-4399-8FEA-304A16773BE4}"/>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5" name="直線コネクタ 454">
          <a:extLst>
            <a:ext uri="{FF2B5EF4-FFF2-40B4-BE49-F238E27FC236}">
              <a16:creationId xmlns:a16="http://schemas.microsoft.com/office/drawing/2014/main" id="{80DD2722-59CB-40C4-8DC1-B93FF8881B6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56" name="テキスト ボックス 455">
          <a:extLst>
            <a:ext uri="{FF2B5EF4-FFF2-40B4-BE49-F238E27FC236}">
              <a16:creationId xmlns:a16="http://schemas.microsoft.com/office/drawing/2014/main" id="{73D7312E-F3CB-470B-8655-3A8C22067C91}"/>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7" name="直線コネクタ 456">
          <a:extLst>
            <a:ext uri="{FF2B5EF4-FFF2-40B4-BE49-F238E27FC236}">
              <a16:creationId xmlns:a16="http://schemas.microsoft.com/office/drawing/2014/main" id="{46A242E3-52E2-418F-9F15-952F52DD8E4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8" name="テキスト ボックス 457">
          <a:extLst>
            <a:ext uri="{FF2B5EF4-FFF2-40B4-BE49-F238E27FC236}">
              <a16:creationId xmlns:a16="http://schemas.microsoft.com/office/drawing/2014/main" id="{9B959671-BCB7-41B6-9E3C-150DD092D48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9" name="直線コネクタ 458">
          <a:extLst>
            <a:ext uri="{FF2B5EF4-FFF2-40B4-BE49-F238E27FC236}">
              <a16:creationId xmlns:a16="http://schemas.microsoft.com/office/drawing/2014/main" id="{8FC0B9EE-00B7-4FF5-834C-1A13229B13C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60" name="テキスト ボックス 459">
          <a:extLst>
            <a:ext uri="{FF2B5EF4-FFF2-40B4-BE49-F238E27FC236}">
              <a16:creationId xmlns:a16="http://schemas.microsoft.com/office/drawing/2014/main" id="{B8DE6605-34D5-4E13-8377-D5C4054ADCF7}"/>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1" name="直線コネクタ 460">
          <a:extLst>
            <a:ext uri="{FF2B5EF4-FFF2-40B4-BE49-F238E27FC236}">
              <a16:creationId xmlns:a16="http://schemas.microsoft.com/office/drawing/2014/main" id="{A3DDCF5A-E21D-4EF9-BF22-B62D564940D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2" name="テキスト ボックス 461">
          <a:extLst>
            <a:ext uri="{FF2B5EF4-FFF2-40B4-BE49-F238E27FC236}">
              <a16:creationId xmlns:a16="http://schemas.microsoft.com/office/drawing/2014/main" id="{FE4537E0-6C6D-4318-89D3-EC8937A89AB1}"/>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a:extLst>
            <a:ext uri="{FF2B5EF4-FFF2-40B4-BE49-F238E27FC236}">
              <a16:creationId xmlns:a16="http://schemas.microsoft.com/office/drawing/2014/main" id="{0F47635E-4E19-42CE-8767-049BB83317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64" name="テキスト ボックス 463">
          <a:extLst>
            <a:ext uri="{FF2B5EF4-FFF2-40B4-BE49-F238E27FC236}">
              <a16:creationId xmlns:a16="http://schemas.microsoft.com/office/drawing/2014/main" id="{DB2460AD-E1EE-4C0E-8A87-D978EDC01751}"/>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a:extLst>
            <a:ext uri="{FF2B5EF4-FFF2-40B4-BE49-F238E27FC236}">
              <a16:creationId xmlns:a16="http://schemas.microsoft.com/office/drawing/2014/main" id="{97DD0BD5-142C-46B1-A920-1FFD5274AA0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71150</xdr:rowOff>
    </xdr:from>
    <xdr:to>
      <xdr:col>116</xdr:col>
      <xdr:colOff>62864</xdr:colOff>
      <xdr:row>42</xdr:row>
      <xdr:rowOff>34464</xdr:rowOff>
    </xdr:to>
    <xdr:cxnSp macro="">
      <xdr:nvCxnSpPr>
        <xdr:cNvPr id="466" name="直線コネクタ 465">
          <a:extLst>
            <a:ext uri="{FF2B5EF4-FFF2-40B4-BE49-F238E27FC236}">
              <a16:creationId xmlns:a16="http://schemas.microsoft.com/office/drawing/2014/main" id="{36A95CE0-00BB-41CF-A381-6F34B2AF9C07}"/>
            </a:ext>
          </a:extLst>
        </xdr:cNvPr>
        <xdr:cNvCxnSpPr/>
      </xdr:nvCxnSpPr>
      <xdr:spPr>
        <a:xfrm flipV="1">
          <a:off x="22160864" y="5729000"/>
          <a:ext cx="0" cy="150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38291</xdr:rowOff>
    </xdr:from>
    <xdr:ext cx="469744" cy="259045"/>
    <xdr:sp macro="" textlink="">
      <xdr:nvSpPr>
        <xdr:cNvPr id="467" name="【一般廃棄物処理施設】&#10;一人当たり有形固定資産（償却資産）額最小値テキスト">
          <a:extLst>
            <a:ext uri="{FF2B5EF4-FFF2-40B4-BE49-F238E27FC236}">
              <a16:creationId xmlns:a16="http://schemas.microsoft.com/office/drawing/2014/main" id="{8C478034-973E-4D54-A627-1B29800C98FE}"/>
            </a:ext>
          </a:extLst>
        </xdr:cNvPr>
        <xdr:cNvSpPr txBox="1"/>
      </xdr:nvSpPr>
      <xdr:spPr>
        <a:xfrm>
          <a:off x="22199600" y="723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34464</xdr:rowOff>
    </xdr:from>
    <xdr:to>
      <xdr:col>116</xdr:col>
      <xdr:colOff>152400</xdr:colOff>
      <xdr:row>42</xdr:row>
      <xdr:rowOff>34464</xdr:rowOff>
    </xdr:to>
    <xdr:cxnSp macro="">
      <xdr:nvCxnSpPr>
        <xdr:cNvPr id="468" name="直線コネクタ 467">
          <a:extLst>
            <a:ext uri="{FF2B5EF4-FFF2-40B4-BE49-F238E27FC236}">
              <a16:creationId xmlns:a16="http://schemas.microsoft.com/office/drawing/2014/main" id="{8C142F4C-2022-4384-90A2-4B9D740B2EA3}"/>
            </a:ext>
          </a:extLst>
        </xdr:cNvPr>
        <xdr:cNvCxnSpPr/>
      </xdr:nvCxnSpPr>
      <xdr:spPr>
        <a:xfrm>
          <a:off x="22072600" y="723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17827</xdr:rowOff>
    </xdr:from>
    <xdr:ext cx="690189" cy="259045"/>
    <xdr:sp macro="" textlink="">
      <xdr:nvSpPr>
        <xdr:cNvPr id="469" name="【一般廃棄物処理施設】&#10;一人当たり有形固定資産（償却資産）額最大値テキスト">
          <a:extLst>
            <a:ext uri="{FF2B5EF4-FFF2-40B4-BE49-F238E27FC236}">
              <a16:creationId xmlns:a16="http://schemas.microsoft.com/office/drawing/2014/main" id="{F5EF7FE8-68CF-44FF-9A8F-F0AFF7C772A2}"/>
            </a:ext>
          </a:extLst>
        </xdr:cNvPr>
        <xdr:cNvSpPr txBox="1"/>
      </xdr:nvSpPr>
      <xdr:spPr>
        <a:xfrm>
          <a:off x="22199600" y="55042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71150</xdr:rowOff>
    </xdr:from>
    <xdr:to>
      <xdr:col>116</xdr:col>
      <xdr:colOff>152400</xdr:colOff>
      <xdr:row>33</xdr:row>
      <xdr:rowOff>71150</xdr:rowOff>
    </xdr:to>
    <xdr:cxnSp macro="">
      <xdr:nvCxnSpPr>
        <xdr:cNvPr id="470" name="直線コネクタ 469">
          <a:extLst>
            <a:ext uri="{FF2B5EF4-FFF2-40B4-BE49-F238E27FC236}">
              <a16:creationId xmlns:a16="http://schemas.microsoft.com/office/drawing/2014/main" id="{D4EC20EB-6428-455D-B960-D13E4CB3E046}"/>
            </a:ext>
          </a:extLst>
        </xdr:cNvPr>
        <xdr:cNvCxnSpPr/>
      </xdr:nvCxnSpPr>
      <xdr:spPr>
        <a:xfrm>
          <a:off x="22072600" y="572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61210</xdr:rowOff>
    </xdr:from>
    <xdr:ext cx="599010" cy="259045"/>
    <xdr:sp macro="" textlink="">
      <xdr:nvSpPr>
        <xdr:cNvPr id="471" name="【一般廃棄物処理施設】&#10;一人当たり有形固定資産（償却資産）額平均値テキスト">
          <a:extLst>
            <a:ext uri="{FF2B5EF4-FFF2-40B4-BE49-F238E27FC236}">
              <a16:creationId xmlns:a16="http://schemas.microsoft.com/office/drawing/2014/main" id="{78C91121-9D23-406E-A1AF-5368DB595D5F}"/>
            </a:ext>
          </a:extLst>
        </xdr:cNvPr>
        <xdr:cNvSpPr txBox="1"/>
      </xdr:nvSpPr>
      <xdr:spPr>
        <a:xfrm>
          <a:off x="22199600" y="6747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38333</xdr:rowOff>
    </xdr:from>
    <xdr:to>
      <xdr:col>116</xdr:col>
      <xdr:colOff>114300</xdr:colOff>
      <xdr:row>40</xdr:row>
      <xdr:rowOff>139933</xdr:rowOff>
    </xdr:to>
    <xdr:sp macro="" textlink="">
      <xdr:nvSpPr>
        <xdr:cNvPr id="472" name="フローチャート: 判断 471">
          <a:extLst>
            <a:ext uri="{FF2B5EF4-FFF2-40B4-BE49-F238E27FC236}">
              <a16:creationId xmlns:a16="http://schemas.microsoft.com/office/drawing/2014/main" id="{117CB44F-1388-4338-94BF-A5812EE040F2}"/>
            </a:ext>
          </a:extLst>
        </xdr:cNvPr>
        <xdr:cNvSpPr/>
      </xdr:nvSpPr>
      <xdr:spPr>
        <a:xfrm>
          <a:off x="22110700" y="689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74635</xdr:rowOff>
    </xdr:from>
    <xdr:to>
      <xdr:col>112</xdr:col>
      <xdr:colOff>38100</xdr:colOff>
      <xdr:row>41</xdr:row>
      <xdr:rowOff>4785</xdr:rowOff>
    </xdr:to>
    <xdr:sp macro="" textlink="">
      <xdr:nvSpPr>
        <xdr:cNvPr id="473" name="フローチャート: 判断 472">
          <a:extLst>
            <a:ext uri="{FF2B5EF4-FFF2-40B4-BE49-F238E27FC236}">
              <a16:creationId xmlns:a16="http://schemas.microsoft.com/office/drawing/2014/main" id="{03407049-D09F-449C-88E8-9D57B0114FC0}"/>
            </a:ext>
          </a:extLst>
        </xdr:cNvPr>
        <xdr:cNvSpPr/>
      </xdr:nvSpPr>
      <xdr:spPr>
        <a:xfrm>
          <a:off x="21272500" y="693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145221</xdr:rowOff>
    </xdr:from>
    <xdr:to>
      <xdr:col>107</xdr:col>
      <xdr:colOff>101600</xdr:colOff>
      <xdr:row>41</xdr:row>
      <xdr:rowOff>75371</xdr:rowOff>
    </xdr:to>
    <xdr:sp macro="" textlink="">
      <xdr:nvSpPr>
        <xdr:cNvPr id="474" name="フローチャート: 判断 473">
          <a:extLst>
            <a:ext uri="{FF2B5EF4-FFF2-40B4-BE49-F238E27FC236}">
              <a16:creationId xmlns:a16="http://schemas.microsoft.com/office/drawing/2014/main" id="{837988C5-CD95-4377-8752-89F9E630F032}"/>
            </a:ext>
          </a:extLst>
        </xdr:cNvPr>
        <xdr:cNvSpPr/>
      </xdr:nvSpPr>
      <xdr:spPr>
        <a:xfrm>
          <a:off x="20383500" y="70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142363</xdr:rowOff>
    </xdr:from>
    <xdr:to>
      <xdr:col>102</xdr:col>
      <xdr:colOff>165100</xdr:colOff>
      <xdr:row>41</xdr:row>
      <xdr:rowOff>72513</xdr:rowOff>
    </xdr:to>
    <xdr:sp macro="" textlink="">
      <xdr:nvSpPr>
        <xdr:cNvPr id="475" name="フローチャート: 判断 474">
          <a:extLst>
            <a:ext uri="{FF2B5EF4-FFF2-40B4-BE49-F238E27FC236}">
              <a16:creationId xmlns:a16="http://schemas.microsoft.com/office/drawing/2014/main" id="{1398FF05-16D3-41D6-9628-07EC70EE66DD}"/>
            </a:ext>
          </a:extLst>
        </xdr:cNvPr>
        <xdr:cNvSpPr/>
      </xdr:nvSpPr>
      <xdr:spPr>
        <a:xfrm>
          <a:off x="19494500" y="700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163576</xdr:rowOff>
    </xdr:from>
    <xdr:to>
      <xdr:col>98</xdr:col>
      <xdr:colOff>38100</xdr:colOff>
      <xdr:row>41</xdr:row>
      <xdr:rowOff>93726</xdr:rowOff>
    </xdr:to>
    <xdr:sp macro="" textlink="">
      <xdr:nvSpPr>
        <xdr:cNvPr id="476" name="フローチャート: 判断 475">
          <a:extLst>
            <a:ext uri="{FF2B5EF4-FFF2-40B4-BE49-F238E27FC236}">
              <a16:creationId xmlns:a16="http://schemas.microsoft.com/office/drawing/2014/main" id="{5C71DAC4-F42F-40B1-9079-B1824E085317}"/>
            </a:ext>
          </a:extLst>
        </xdr:cNvPr>
        <xdr:cNvSpPr/>
      </xdr:nvSpPr>
      <xdr:spPr>
        <a:xfrm>
          <a:off x="18605500" y="702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2B63F416-D766-4B2A-A710-5C7F8C5819C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6CE28AE6-426C-4294-9B87-6D97A6DD015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1FADF561-CE74-4D39-BFD8-3759875E926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F9E7853A-1200-4AD2-94C6-2D75CA840AD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61F9E44D-A61C-4675-9F07-B0992503CBC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42359</xdr:rowOff>
    </xdr:from>
    <xdr:to>
      <xdr:col>116</xdr:col>
      <xdr:colOff>114300</xdr:colOff>
      <xdr:row>40</xdr:row>
      <xdr:rowOff>143959</xdr:rowOff>
    </xdr:to>
    <xdr:sp macro="" textlink="">
      <xdr:nvSpPr>
        <xdr:cNvPr id="482" name="楕円 481">
          <a:extLst>
            <a:ext uri="{FF2B5EF4-FFF2-40B4-BE49-F238E27FC236}">
              <a16:creationId xmlns:a16="http://schemas.microsoft.com/office/drawing/2014/main" id="{11702777-2570-4BE2-B999-7CD7788EAAF1}"/>
            </a:ext>
          </a:extLst>
        </xdr:cNvPr>
        <xdr:cNvSpPr/>
      </xdr:nvSpPr>
      <xdr:spPr>
        <a:xfrm>
          <a:off x="22110700" y="690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20786</xdr:rowOff>
    </xdr:from>
    <xdr:ext cx="599010" cy="259045"/>
    <xdr:sp macro="" textlink="">
      <xdr:nvSpPr>
        <xdr:cNvPr id="483" name="【一般廃棄物処理施設】&#10;一人当たり有形固定資産（償却資産）額該当値テキスト">
          <a:extLst>
            <a:ext uri="{FF2B5EF4-FFF2-40B4-BE49-F238E27FC236}">
              <a16:creationId xmlns:a16="http://schemas.microsoft.com/office/drawing/2014/main" id="{9A3B8253-839B-46B5-9BE0-5DB0A512D988}"/>
            </a:ext>
          </a:extLst>
        </xdr:cNvPr>
        <xdr:cNvSpPr txBox="1"/>
      </xdr:nvSpPr>
      <xdr:spPr>
        <a:xfrm>
          <a:off x="22199600" y="687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50790</xdr:rowOff>
    </xdr:from>
    <xdr:to>
      <xdr:col>112</xdr:col>
      <xdr:colOff>38100</xdr:colOff>
      <xdr:row>40</xdr:row>
      <xdr:rowOff>152390</xdr:rowOff>
    </xdr:to>
    <xdr:sp macro="" textlink="">
      <xdr:nvSpPr>
        <xdr:cNvPr id="484" name="楕円 483">
          <a:extLst>
            <a:ext uri="{FF2B5EF4-FFF2-40B4-BE49-F238E27FC236}">
              <a16:creationId xmlns:a16="http://schemas.microsoft.com/office/drawing/2014/main" id="{ED20E9B3-C3DD-4FC0-97B3-4F9EE46B10CE}"/>
            </a:ext>
          </a:extLst>
        </xdr:cNvPr>
        <xdr:cNvSpPr/>
      </xdr:nvSpPr>
      <xdr:spPr>
        <a:xfrm>
          <a:off x="21272500" y="690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93159</xdr:rowOff>
    </xdr:from>
    <xdr:to>
      <xdr:col>116</xdr:col>
      <xdr:colOff>63500</xdr:colOff>
      <xdr:row>40</xdr:row>
      <xdr:rowOff>101590</xdr:rowOff>
    </xdr:to>
    <xdr:cxnSp macro="">
      <xdr:nvCxnSpPr>
        <xdr:cNvPr id="485" name="直線コネクタ 484">
          <a:extLst>
            <a:ext uri="{FF2B5EF4-FFF2-40B4-BE49-F238E27FC236}">
              <a16:creationId xmlns:a16="http://schemas.microsoft.com/office/drawing/2014/main" id="{FFF452B8-6F45-4E6C-A5CC-AF445DBBA675}"/>
            </a:ext>
          </a:extLst>
        </xdr:cNvPr>
        <xdr:cNvCxnSpPr/>
      </xdr:nvCxnSpPr>
      <xdr:spPr>
        <a:xfrm flipV="1">
          <a:off x="21323300" y="6951159"/>
          <a:ext cx="838200" cy="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60679</xdr:rowOff>
    </xdr:from>
    <xdr:to>
      <xdr:col>107</xdr:col>
      <xdr:colOff>101600</xdr:colOff>
      <xdr:row>40</xdr:row>
      <xdr:rowOff>162279</xdr:rowOff>
    </xdr:to>
    <xdr:sp macro="" textlink="">
      <xdr:nvSpPr>
        <xdr:cNvPr id="486" name="楕円 485">
          <a:extLst>
            <a:ext uri="{FF2B5EF4-FFF2-40B4-BE49-F238E27FC236}">
              <a16:creationId xmlns:a16="http://schemas.microsoft.com/office/drawing/2014/main" id="{DE10611D-C1E5-40D7-A707-5C99BBCEF627}"/>
            </a:ext>
          </a:extLst>
        </xdr:cNvPr>
        <xdr:cNvSpPr/>
      </xdr:nvSpPr>
      <xdr:spPr>
        <a:xfrm>
          <a:off x="20383500" y="691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101590</xdr:rowOff>
    </xdr:from>
    <xdr:to>
      <xdr:col>111</xdr:col>
      <xdr:colOff>177800</xdr:colOff>
      <xdr:row>40</xdr:row>
      <xdr:rowOff>111479</xdr:rowOff>
    </xdr:to>
    <xdr:cxnSp macro="">
      <xdr:nvCxnSpPr>
        <xdr:cNvPr id="487" name="直線コネクタ 486">
          <a:extLst>
            <a:ext uri="{FF2B5EF4-FFF2-40B4-BE49-F238E27FC236}">
              <a16:creationId xmlns:a16="http://schemas.microsoft.com/office/drawing/2014/main" id="{66144211-95F5-4B70-B28A-D44D6E8B5742}"/>
            </a:ext>
          </a:extLst>
        </xdr:cNvPr>
        <xdr:cNvCxnSpPr/>
      </xdr:nvCxnSpPr>
      <xdr:spPr>
        <a:xfrm flipV="1">
          <a:off x="20434300" y="6959590"/>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46658</xdr:rowOff>
    </xdr:from>
    <xdr:to>
      <xdr:col>102</xdr:col>
      <xdr:colOff>165100</xdr:colOff>
      <xdr:row>38</xdr:row>
      <xdr:rowOff>148258</xdr:rowOff>
    </xdr:to>
    <xdr:sp macro="" textlink="">
      <xdr:nvSpPr>
        <xdr:cNvPr id="488" name="楕円 487">
          <a:extLst>
            <a:ext uri="{FF2B5EF4-FFF2-40B4-BE49-F238E27FC236}">
              <a16:creationId xmlns:a16="http://schemas.microsoft.com/office/drawing/2014/main" id="{4ED890F0-38E9-48D9-9BD9-CF7B1AD739E4}"/>
            </a:ext>
          </a:extLst>
        </xdr:cNvPr>
        <xdr:cNvSpPr/>
      </xdr:nvSpPr>
      <xdr:spPr>
        <a:xfrm>
          <a:off x="19494500" y="656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97458</xdr:rowOff>
    </xdr:from>
    <xdr:to>
      <xdr:col>107</xdr:col>
      <xdr:colOff>50800</xdr:colOff>
      <xdr:row>40</xdr:row>
      <xdr:rowOff>111479</xdr:rowOff>
    </xdr:to>
    <xdr:cxnSp macro="">
      <xdr:nvCxnSpPr>
        <xdr:cNvPr id="489" name="直線コネクタ 488">
          <a:extLst>
            <a:ext uri="{FF2B5EF4-FFF2-40B4-BE49-F238E27FC236}">
              <a16:creationId xmlns:a16="http://schemas.microsoft.com/office/drawing/2014/main" id="{CEE191E5-8C70-4744-9C69-62EE807ED274}"/>
            </a:ext>
          </a:extLst>
        </xdr:cNvPr>
        <xdr:cNvCxnSpPr/>
      </xdr:nvCxnSpPr>
      <xdr:spPr>
        <a:xfrm>
          <a:off x="19545300" y="6612558"/>
          <a:ext cx="889000" cy="35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74492</xdr:rowOff>
    </xdr:from>
    <xdr:to>
      <xdr:col>98</xdr:col>
      <xdr:colOff>38100</xdr:colOff>
      <xdr:row>42</xdr:row>
      <xdr:rowOff>4642</xdr:rowOff>
    </xdr:to>
    <xdr:sp macro="" textlink="">
      <xdr:nvSpPr>
        <xdr:cNvPr id="490" name="楕円 489">
          <a:extLst>
            <a:ext uri="{FF2B5EF4-FFF2-40B4-BE49-F238E27FC236}">
              <a16:creationId xmlns:a16="http://schemas.microsoft.com/office/drawing/2014/main" id="{E523A0B2-B554-4940-9C76-F3A8749A2554}"/>
            </a:ext>
          </a:extLst>
        </xdr:cNvPr>
        <xdr:cNvSpPr/>
      </xdr:nvSpPr>
      <xdr:spPr>
        <a:xfrm>
          <a:off x="18605500" y="7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97458</xdr:rowOff>
    </xdr:from>
    <xdr:to>
      <xdr:col>102</xdr:col>
      <xdr:colOff>114300</xdr:colOff>
      <xdr:row>41</xdr:row>
      <xdr:rowOff>125292</xdr:rowOff>
    </xdr:to>
    <xdr:cxnSp macro="">
      <xdr:nvCxnSpPr>
        <xdr:cNvPr id="491" name="直線コネクタ 490">
          <a:extLst>
            <a:ext uri="{FF2B5EF4-FFF2-40B4-BE49-F238E27FC236}">
              <a16:creationId xmlns:a16="http://schemas.microsoft.com/office/drawing/2014/main" id="{D1BC8FFB-86DB-4DA4-81D8-2F9A98541284}"/>
            </a:ext>
          </a:extLst>
        </xdr:cNvPr>
        <xdr:cNvCxnSpPr/>
      </xdr:nvCxnSpPr>
      <xdr:spPr>
        <a:xfrm flipV="1">
          <a:off x="18656300" y="6612558"/>
          <a:ext cx="889000" cy="54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167362</xdr:rowOff>
    </xdr:from>
    <xdr:ext cx="599010" cy="259045"/>
    <xdr:sp macro="" textlink="">
      <xdr:nvSpPr>
        <xdr:cNvPr id="492" name="n_1aveValue【一般廃棄物処理施設】&#10;一人当たり有形固定資産（償却資産）額">
          <a:extLst>
            <a:ext uri="{FF2B5EF4-FFF2-40B4-BE49-F238E27FC236}">
              <a16:creationId xmlns:a16="http://schemas.microsoft.com/office/drawing/2014/main" id="{B88E13C7-D2AE-42A5-B285-426FEABFD245}"/>
            </a:ext>
          </a:extLst>
        </xdr:cNvPr>
        <xdr:cNvSpPr txBox="1"/>
      </xdr:nvSpPr>
      <xdr:spPr>
        <a:xfrm>
          <a:off x="21011095" y="7025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66498</xdr:rowOff>
    </xdr:from>
    <xdr:ext cx="599010" cy="259045"/>
    <xdr:sp macro="" textlink="">
      <xdr:nvSpPr>
        <xdr:cNvPr id="493" name="n_2aveValue【一般廃棄物処理施設】&#10;一人当たり有形固定資産（償却資産）額">
          <a:extLst>
            <a:ext uri="{FF2B5EF4-FFF2-40B4-BE49-F238E27FC236}">
              <a16:creationId xmlns:a16="http://schemas.microsoft.com/office/drawing/2014/main" id="{3A64E229-1E55-44A6-A083-A95493DD0467}"/>
            </a:ext>
          </a:extLst>
        </xdr:cNvPr>
        <xdr:cNvSpPr txBox="1"/>
      </xdr:nvSpPr>
      <xdr:spPr>
        <a:xfrm>
          <a:off x="20134795" y="709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63640</xdr:rowOff>
    </xdr:from>
    <xdr:ext cx="599010" cy="259045"/>
    <xdr:sp macro="" textlink="">
      <xdr:nvSpPr>
        <xdr:cNvPr id="494" name="n_3aveValue【一般廃棄物処理施設】&#10;一人当たり有形固定資産（償却資産）額">
          <a:extLst>
            <a:ext uri="{FF2B5EF4-FFF2-40B4-BE49-F238E27FC236}">
              <a16:creationId xmlns:a16="http://schemas.microsoft.com/office/drawing/2014/main" id="{13B760F8-77E0-49E4-B4D8-6F868F823DF5}"/>
            </a:ext>
          </a:extLst>
        </xdr:cNvPr>
        <xdr:cNvSpPr txBox="1"/>
      </xdr:nvSpPr>
      <xdr:spPr>
        <a:xfrm>
          <a:off x="19245795" y="709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110253</xdr:rowOff>
    </xdr:from>
    <xdr:ext cx="599010" cy="259045"/>
    <xdr:sp macro="" textlink="">
      <xdr:nvSpPr>
        <xdr:cNvPr id="495" name="n_4aveValue【一般廃棄物処理施設】&#10;一人当たり有形固定資産（償却資産）額">
          <a:extLst>
            <a:ext uri="{FF2B5EF4-FFF2-40B4-BE49-F238E27FC236}">
              <a16:creationId xmlns:a16="http://schemas.microsoft.com/office/drawing/2014/main" id="{D2EEF48A-17D5-4B10-89CD-1EAF0CDB9F41}"/>
            </a:ext>
          </a:extLst>
        </xdr:cNvPr>
        <xdr:cNvSpPr txBox="1"/>
      </xdr:nvSpPr>
      <xdr:spPr>
        <a:xfrm>
          <a:off x="18356795" y="679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168917</xdr:rowOff>
    </xdr:from>
    <xdr:ext cx="599010" cy="259045"/>
    <xdr:sp macro="" textlink="">
      <xdr:nvSpPr>
        <xdr:cNvPr id="496" name="n_1mainValue【一般廃棄物処理施設】&#10;一人当たり有形固定資産（償却資産）額">
          <a:extLst>
            <a:ext uri="{FF2B5EF4-FFF2-40B4-BE49-F238E27FC236}">
              <a16:creationId xmlns:a16="http://schemas.microsoft.com/office/drawing/2014/main" id="{683E836E-474D-4D07-9539-660174D1ABDE}"/>
            </a:ext>
          </a:extLst>
        </xdr:cNvPr>
        <xdr:cNvSpPr txBox="1"/>
      </xdr:nvSpPr>
      <xdr:spPr>
        <a:xfrm>
          <a:off x="21011095" y="668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7356</xdr:rowOff>
    </xdr:from>
    <xdr:ext cx="599010" cy="259045"/>
    <xdr:sp macro="" textlink="">
      <xdr:nvSpPr>
        <xdr:cNvPr id="497" name="n_2mainValue【一般廃棄物処理施設】&#10;一人当たり有形固定資産（償却資産）額">
          <a:extLst>
            <a:ext uri="{FF2B5EF4-FFF2-40B4-BE49-F238E27FC236}">
              <a16:creationId xmlns:a16="http://schemas.microsoft.com/office/drawing/2014/main" id="{FA1F83FC-11AD-40F1-A558-5940059131FB}"/>
            </a:ext>
          </a:extLst>
        </xdr:cNvPr>
        <xdr:cNvSpPr txBox="1"/>
      </xdr:nvSpPr>
      <xdr:spPr>
        <a:xfrm>
          <a:off x="20134795" y="669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164785</xdr:rowOff>
    </xdr:from>
    <xdr:ext cx="599010" cy="259045"/>
    <xdr:sp macro="" textlink="">
      <xdr:nvSpPr>
        <xdr:cNvPr id="498" name="n_3mainValue【一般廃棄物処理施設】&#10;一人当たり有形固定資産（償却資産）額">
          <a:extLst>
            <a:ext uri="{FF2B5EF4-FFF2-40B4-BE49-F238E27FC236}">
              <a16:creationId xmlns:a16="http://schemas.microsoft.com/office/drawing/2014/main" id="{E6A06D04-82A0-47A2-9838-75E787F43F77}"/>
            </a:ext>
          </a:extLst>
        </xdr:cNvPr>
        <xdr:cNvSpPr txBox="1"/>
      </xdr:nvSpPr>
      <xdr:spPr>
        <a:xfrm>
          <a:off x="19245795" y="6336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167219</xdr:rowOff>
    </xdr:from>
    <xdr:ext cx="534377" cy="259045"/>
    <xdr:sp macro="" textlink="">
      <xdr:nvSpPr>
        <xdr:cNvPr id="499" name="n_4mainValue【一般廃棄物処理施設】&#10;一人当たり有形固定資産（償却資産）額">
          <a:extLst>
            <a:ext uri="{FF2B5EF4-FFF2-40B4-BE49-F238E27FC236}">
              <a16:creationId xmlns:a16="http://schemas.microsoft.com/office/drawing/2014/main" id="{E4DD1A99-D8A4-4886-B531-457CA024B6C1}"/>
            </a:ext>
          </a:extLst>
        </xdr:cNvPr>
        <xdr:cNvSpPr txBox="1"/>
      </xdr:nvSpPr>
      <xdr:spPr>
        <a:xfrm>
          <a:off x="18389111" y="719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D28B23E9-035F-4972-9725-69CD89CD72A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A8B01709-2A35-46BF-8702-49C3CE02E3E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340738B8-38F3-4817-A527-3AD9C6F77A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864629DE-9897-4A69-8076-5035AC34B3E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20CB1FBE-7BDC-479F-BC81-5910DC17AFF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3977E54F-B77E-4E96-BCA9-819B030A9FD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CDE3569E-F7F8-4DE0-BEB3-000A9E1802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52EA6CF2-A46C-4AA5-83E7-54C566CBC75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08" name="正方形/長方形 507">
          <a:extLst>
            <a:ext uri="{FF2B5EF4-FFF2-40B4-BE49-F238E27FC236}">
              <a16:creationId xmlns:a16="http://schemas.microsoft.com/office/drawing/2014/main" id="{73E2BC64-0416-4E16-AE6A-580E9BBBA018}"/>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09" name="正方形/長方形 508">
          <a:extLst>
            <a:ext uri="{FF2B5EF4-FFF2-40B4-BE49-F238E27FC236}">
              <a16:creationId xmlns:a16="http://schemas.microsoft.com/office/drawing/2014/main" id="{87C08206-A3E4-413F-B87D-5D705A9A388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0" name="正方形/長方形 509">
          <a:extLst>
            <a:ext uri="{FF2B5EF4-FFF2-40B4-BE49-F238E27FC236}">
              <a16:creationId xmlns:a16="http://schemas.microsoft.com/office/drawing/2014/main" id="{08A4FC09-FC05-4CA4-9AD7-738FD015771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1" name="正方形/長方形 510">
          <a:extLst>
            <a:ext uri="{FF2B5EF4-FFF2-40B4-BE49-F238E27FC236}">
              <a16:creationId xmlns:a16="http://schemas.microsoft.com/office/drawing/2014/main" id="{FF7DAC9D-54B2-463E-858D-85289210B14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2" name="正方形/長方形 511">
          <a:extLst>
            <a:ext uri="{FF2B5EF4-FFF2-40B4-BE49-F238E27FC236}">
              <a16:creationId xmlns:a16="http://schemas.microsoft.com/office/drawing/2014/main" id="{4FC56CFC-EC7B-44A0-ABB6-49C1AE4D0C2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3" name="正方形/長方形 512">
          <a:extLst>
            <a:ext uri="{FF2B5EF4-FFF2-40B4-BE49-F238E27FC236}">
              <a16:creationId xmlns:a16="http://schemas.microsoft.com/office/drawing/2014/main" id="{A101DB67-5078-4DF3-84A3-1A32ADCA074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4" name="正方形/長方形 513">
          <a:extLst>
            <a:ext uri="{FF2B5EF4-FFF2-40B4-BE49-F238E27FC236}">
              <a16:creationId xmlns:a16="http://schemas.microsoft.com/office/drawing/2014/main" id="{B40E1349-3A74-4F35-AA66-4A0192D56AB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a:extLst>
            <a:ext uri="{FF2B5EF4-FFF2-40B4-BE49-F238E27FC236}">
              <a16:creationId xmlns:a16="http://schemas.microsoft.com/office/drawing/2014/main" id="{A6FEEEFC-7504-4223-9981-D437B9506761}"/>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16" name="正方形/長方形 515">
          <a:extLst>
            <a:ext uri="{FF2B5EF4-FFF2-40B4-BE49-F238E27FC236}">
              <a16:creationId xmlns:a16="http://schemas.microsoft.com/office/drawing/2014/main" id="{EAAC04F6-DBB8-4AE0-A2A7-99338CDBB61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7" name="正方形/長方形 516">
          <a:extLst>
            <a:ext uri="{FF2B5EF4-FFF2-40B4-BE49-F238E27FC236}">
              <a16:creationId xmlns:a16="http://schemas.microsoft.com/office/drawing/2014/main" id="{7F157054-5096-4EC7-83DD-0B36E660F90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8" name="正方形/長方形 517">
          <a:extLst>
            <a:ext uri="{FF2B5EF4-FFF2-40B4-BE49-F238E27FC236}">
              <a16:creationId xmlns:a16="http://schemas.microsoft.com/office/drawing/2014/main" id="{9FD8C142-57EA-4F0D-B6F9-89D86CD12C14}"/>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9" name="正方形/長方形 518">
          <a:extLst>
            <a:ext uri="{FF2B5EF4-FFF2-40B4-BE49-F238E27FC236}">
              <a16:creationId xmlns:a16="http://schemas.microsoft.com/office/drawing/2014/main" id="{DE0EE90F-108E-4F29-86D5-C46BF4339F9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0" name="正方形/長方形 519">
          <a:extLst>
            <a:ext uri="{FF2B5EF4-FFF2-40B4-BE49-F238E27FC236}">
              <a16:creationId xmlns:a16="http://schemas.microsoft.com/office/drawing/2014/main" id="{A04097BB-7040-469E-955E-72A2D66AD47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1" name="正方形/長方形 520">
          <a:extLst>
            <a:ext uri="{FF2B5EF4-FFF2-40B4-BE49-F238E27FC236}">
              <a16:creationId xmlns:a16="http://schemas.microsoft.com/office/drawing/2014/main" id="{9B8B23F4-1ED2-4CB2-A940-72BC2C47D4F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2" name="正方形/長方形 521">
          <a:extLst>
            <a:ext uri="{FF2B5EF4-FFF2-40B4-BE49-F238E27FC236}">
              <a16:creationId xmlns:a16="http://schemas.microsoft.com/office/drawing/2014/main" id="{F36BCF61-F693-476D-BF94-33F3054E451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3" name="正方形/長方形 522">
          <a:extLst>
            <a:ext uri="{FF2B5EF4-FFF2-40B4-BE49-F238E27FC236}">
              <a16:creationId xmlns:a16="http://schemas.microsoft.com/office/drawing/2014/main" id="{C9E12902-4C9F-458F-8291-72EC14FAE1E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4" name="テキスト ボックス 523">
          <a:extLst>
            <a:ext uri="{FF2B5EF4-FFF2-40B4-BE49-F238E27FC236}">
              <a16:creationId xmlns:a16="http://schemas.microsoft.com/office/drawing/2014/main" id="{89B3062B-20C0-4268-B922-4F4C0B04C8F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5" name="直線コネクタ 524">
          <a:extLst>
            <a:ext uri="{FF2B5EF4-FFF2-40B4-BE49-F238E27FC236}">
              <a16:creationId xmlns:a16="http://schemas.microsoft.com/office/drawing/2014/main" id="{D855502D-E44A-4ED0-8F02-AC80FBD32D5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6" name="テキスト ボックス 525">
          <a:extLst>
            <a:ext uri="{FF2B5EF4-FFF2-40B4-BE49-F238E27FC236}">
              <a16:creationId xmlns:a16="http://schemas.microsoft.com/office/drawing/2014/main" id="{88CFA42F-B309-41C0-99A4-6F73FDD56F5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7" name="直線コネクタ 526">
          <a:extLst>
            <a:ext uri="{FF2B5EF4-FFF2-40B4-BE49-F238E27FC236}">
              <a16:creationId xmlns:a16="http://schemas.microsoft.com/office/drawing/2014/main" id="{2D1753A1-A852-4699-AD20-3392AF35B65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28" name="テキスト ボックス 527">
          <a:extLst>
            <a:ext uri="{FF2B5EF4-FFF2-40B4-BE49-F238E27FC236}">
              <a16:creationId xmlns:a16="http://schemas.microsoft.com/office/drawing/2014/main" id="{5866B4C0-E9D3-44EE-BAA2-C0164FE0EB1C}"/>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9" name="直線コネクタ 528">
          <a:extLst>
            <a:ext uri="{FF2B5EF4-FFF2-40B4-BE49-F238E27FC236}">
              <a16:creationId xmlns:a16="http://schemas.microsoft.com/office/drawing/2014/main" id="{F3366372-56E6-4716-8D9C-403E9495CD4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0" name="テキスト ボックス 529">
          <a:extLst>
            <a:ext uri="{FF2B5EF4-FFF2-40B4-BE49-F238E27FC236}">
              <a16:creationId xmlns:a16="http://schemas.microsoft.com/office/drawing/2014/main" id="{C495B7E5-5636-4226-A774-7962DF84B64A}"/>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1" name="直線コネクタ 530">
          <a:extLst>
            <a:ext uri="{FF2B5EF4-FFF2-40B4-BE49-F238E27FC236}">
              <a16:creationId xmlns:a16="http://schemas.microsoft.com/office/drawing/2014/main" id="{BE491F9D-FDAA-4DF2-9A6A-F73637E271B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2" name="テキスト ボックス 531">
          <a:extLst>
            <a:ext uri="{FF2B5EF4-FFF2-40B4-BE49-F238E27FC236}">
              <a16:creationId xmlns:a16="http://schemas.microsoft.com/office/drawing/2014/main" id="{E6D7E0A2-A182-4647-854A-BC20CA54BA2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3" name="直線コネクタ 532">
          <a:extLst>
            <a:ext uri="{FF2B5EF4-FFF2-40B4-BE49-F238E27FC236}">
              <a16:creationId xmlns:a16="http://schemas.microsoft.com/office/drawing/2014/main" id="{4541FABD-89C1-4B2E-B941-C9DCEB528B2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4" name="テキスト ボックス 533">
          <a:extLst>
            <a:ext uri="{FF2B5EF4-FFF2-40B4-BE49-F238E27FC236}">
              <a16:creationId xmlns:a16="http://schemas.microsoft.com/office/drawing/2014/main" id="{26CA8D66-C4A7-417D-9751-55FA4B367E7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5" name="直線コネクタ 534">
          <a:extLst>
            <a:ext uri="{FF2B5EF4-FFF2-40B4-BE49-F238E27FC236}">
              <a16:creationId xmlns:a16="http://schemas.microsoft.com/office/drawing/2014/main" id="{9E71BB06-1D86-4E4F-9439-80098666DFB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6" name="テキスト ボックス 535">
          <a:extLst>
            <a:ext uri="{FF2B5EF4-FFF2-40B4-BE49-F238E27FC236}">
              <a16:creationId xmlns:a16="http://schemas.microsoft.com/office/drawing/2014/main" id="{3F0FE9AB-44E2-4D01-A3E8-3C179444AD8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7" name="直線コネクタ 536">
          <a:extLst>
            <a:ext uri="{FF2B5EF4-FFF2-40B4-BE49-F238E27FC236}">
              <a16:creationId xmlns:a16="http://schemas.microsoft.com/office/drawing/2014/main" id="{0885D45C-992C-4317-AE62-22460EA9F8E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38" name="テキスト ボックス 537">
          <a:extLst>
            <a:ext uri="{FF2B5EF4-FFF2-40B4-BE49-F238E27FC236}">
              <a16:creationId xmlns:a16="http://schemas.microsoft.com/office/drawing/2014/main" id="{560EFEE1-DB89-45A3-895B-1C82622CE80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9" name="直線コネクタ 538">
          <a:extLst>
            <a:ext uri="{FF2B5EF4-FFF2-40B4-BE49-F238E27FC236}">
              <a16:creationId xmlns:a16="http://schemas.microsoft.com/office/drawing/2014/main" id="{F5CD48EC-31D7-4BE8-8168-DEC5F6283D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a:extLst>
            <a:ext uri="{FF2B5EF4-FFF2-40B4-BE49-F238E27FC236}">
              <a16:creationId xmlns:a16="http://schemas.microsoft.com/office/drawing/2014/main" id="{6D07E9FD-A2E4-4D78-ADF4-78F8447D9CD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95250</xdr:rowOff>
    </xdr:from>
    <xdr:to>
      <xdr:col>85</xdr:col>
      <xdr:colOff>126364</xdr:colOff>
      <xdr:row>86</xdr:row>
      <xdr:rowOff>168729</xdr:rowOff>
    </xdr:to>
    <xdr:cxnSp macro="">
      <xdr:nvCxnSpPr>
        <xdr:cNvPr id="541" name="直線コネクタ 540">
          <a:extLst>
            <a:ext uri="{FF2B5EF4-FFF2-40B4-BE49-F238E27FC236}">
              <a16:creationId xmlns:a16="http://schemas.microsoft.com/office/drawing/2014/main" id="{888ABA5F-591F-4860-B892-83E07356A335}"/>
            </a:ext>
          </a:extLst>
        </xdr:cNvPr>
        <xdr:cNvCxnSpPr/>
      </xdr:nvCxnSpPr>
      <xdr:spPr>
        <a:xfrm flipV="1">
          <a:off x="16318864" y="13468350"/>
          <a:ext cx="0" cy="1445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2" name="【消防施設】&#10;有形固定資産減価償却率最小値テキスト">
          <a:extLst>
            <a:ext uri="{FF2B5EF4-FFF2-40B4-BE49-F238E27FC236}">
              <a16:creationId xmlns:a16="http://schemas.microsoft.com/office/drawing/2014/main" id="{95D4A34C-F29A-42CA-A300-97699C0A56A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3" name="直線コネクタ 542">
          <a:extLst>
            <a:ext uri="{FF2B5EF4-FFF2-40B4-BE49-F238E27FC236}">
              <a16:creationId xmlns:a16="http://schemas.microsoft.com/office/drawing/2014/main" id="{84DC9470-B49B-4FC7-A7EA-ECE3B380B33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41927</xdr:rowOff>
    </xdr:from>
    <xdr:ext cx="405111" cy="259045"/>
    <xdr:sp macro="" textlink="">
      <xdr:nvSpPr>
        <xdr:cNvPr id="544" name="【消防施設】&#10;有形固定資産減価償却率最大値テキスト">
          <a:extLst>
            <a:ext uri="{FF2B5EF4-FFF2-40B4-BE49-F238E27FC236}">
              <a16:creationId xmlns:a16="http://schemas.microsoft.com/office/drawing/2014/main" id="{C4F08635-42FA-49B4-B45E-C6576310E407}"/>
            </a:ext>
          </a:extLst>
        </xdr:cNvPr>
        <xdr:cNvSpPr txBox="1"/>
      </xdr:nvSpPr>
      <xdr:spPr>
        <a:xfrm>
          <a:off x="16357600" y="1324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95250</xdr:rowOff>
    </xdr:from>
    <xdr:to>
      <xdr:col>86</xdr:col>
      <xdr:colOff>25400</xdr:colOff>
      <xdr:row>78</xdr:row>
      <xdr:rowOff>95250</xdr:rowOff>
    </xdr:to>
    <xdr:cxnSp macro="">
      <xdr:nvCxnSpPr>
        <xdr:cNvPr id="545" name="直線コネクタ 544">
          <a:extLst>
            <a:ext uri="{FF2B5EF4-FFF2-40B4-BE49-F238E27FC236}">
              <a16:creationId xmlns:a16="http://schemas.microsoft.com/office/drawing/2014/main" id="{9BBA7ED1-1B5B-41BE-B01E-1C92A83DC585}"/>
            </a:ext>
          </a:extLst>
        </xdr:cNvPr>
        <xdr:cNvCxnSpPr/>
      </xdr:nvCxnSpPr>
      <xdr:spPr>
        <a:xfrm>
          <a:off x="16230600" y="134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546" name="【消防施設】&#10;有形固定資産減価償却率平均値テキスト">
          <a:extLst>
            <a:ext uri="{FF2B5EF4-FFF2-40B4-BE49-F238E27FC236}">
              <a16:creationId xmlns:a16="http://schemas.microsoft.com/office/drawing/2014/main" id="{E8AAE36A-4A5E-4D71-925D-7B8C659659B5}"/>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547" name="フローチャート: 判断 546">
          <a:extLst>
            <a:ext uri="{FF2B5EF4-FFF2-40B4-BE49-F238E27FC236}">
              <a16:creationId xmlns:a16="http://schemas.microsoft.com/office/drawing/2014/main" id="{5B826B8A-D689-4F9E-8068-C5C6B01DCCC3}"/>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548" name="フローチャート: 判断 547">
          <a:extLst>
            <a:ext uri="{FF2B5EF4-FFF2-40B4-BE49-F238E27FC236}">
              <a16:creationId xmlns:a16="http://schemas.microsoft.com/office/drawing/2014/main" id="{05EA12EC-27C3-4E04-A553-562E35D493BC}"/>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49" name="フローチャート: 判断 548">
          <a:extLst>
            <a:ext uri="{FF2B5EF4-FFF2-40B4-BE49-F238E27FC236}">
              <a16:creationId xmlns:a16="http://schemas.microsoft.com/office/drawing/2014/main" id="{905D2DA0-984F-4A83-B7DB-12A67D0EA738}"/>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550" name="フローチャート: 判断 549">
          <a:extLst>
            <a:ext uri="{FF2B5EF4-FFF2-40B4-BE49-F238E27FC236}">
              <a16:creationId xmlns:a16="http://schemas.microsoft.com/office/drawing/2014/main" id="{7F59AEDA-B6C8-427A-80BE-B2F5F48CA155}"/>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551" name="フローチャート: 判断 550">
          <a:extLst>
            <a:ext uri="{FF2B5EF4-FFF2-40B4-BE49-F238E27FC236}">
              <a16:creationId xmlns:a16="http://schemas.microsoft.com/office/drawing/2014/main" id="{6E4CBD97-4D7E-4709-A955-7391AE648768}"/>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2" name="テキスト ボックス 551">
          <a:extLst>
            <a:ext uri="{FF2B5EF4-FFF2-40B4-BE49-F238E27FC236}">
              <a16:creationId xmlns:a16="http://schemas.microsoft.com/office/drawing/2014/main" id="{41E5BEF6-3D6A-4C89-9141-B2D0EEF010B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a:extLst>
            <a:ext uri="{FF2B5EF4-FFF2-40B4-BE49-F238E27FC236}">
              <a16:creationId xmlns:a16="http://schemas.microsoft.com/office/drawing/2014/main" id="{C5CD59C0-FE19-4AF1-B7F5-C07E45591C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a:extLst>
            <a:ext uri="{FF2B5EF4-FFF2-40B4-BE49-F238E27FC236}">
              <a16:creationId xmlns:a16="http://schemas.microsoft.com/office/drawing/2014/main" id="{4FD04008-94FC-477E-9EDE-714191A63A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a:extLst>
            <a:ext uri="{FF2B5EF4-FFF2-40B4-BE49-F238E27FC236}">
              <a16:creationId xmlns:a16="http://schemas.microsoft.com/office/drawing/2014/main" id="{7824C74D-409A-4232-9F28-86B5066DF93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a:extLst>
            <a:ext uri="{FF2B5EF4-FFF2-40B4-BE49-F238E27FC236}">
              <a16:creationId xmlns:a16="http://schemas.microsoft.com/office/drawing/2014/main" id="{798427D2-F35F-4404-86C4-DC8B5C6776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557" name="楕円 556">
          <a:extLst>
            <a:ext uri="{FF2B5EF4-FFF2-40B4-BE49-F238E27FC236}">
              <a16:creationId xmlns:a16="http://schemas.microsoft.com/office/drawing/2014/main" id="{206CD863-044B-4ED1-B1BD-BA6492DC3510}"/>
            </a:ext>
          </a:extLst>
        </xdr:cNvPr>
        <xdr:cNvSpPr/>
      </xdr:nvSpPr>
      <xdr:spPr>
        <a:xfrm>
          <a:off x="16268700" y="1385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163665</xdr:rowOff>
    </xdr:from>
    <xdr:ext cx="405111" cy="259045"/>
    <xdr:sp macro="" textlink="">
      <xdr:nvSpPr>
        <xdr:cNvPr id="558" name="【消防施設】&#10;有形固定資産減価償却率該当値テキスト">
          <a:extLst>
            <a:ext uri="{FF2B5EF4-FFF2-40B4-BE49-F238E27FC236}">
              <a16:creationId xmlns:a16="http://schemas.microsoft.com/office/drawing/2014/main" id="{E734BB8F-4409-4C5F-9551-2D50F5DB052E}"/>
            </a:ext>
          </a:extLst>
        </xdr:cNvPr>
        <xdr:cNvSpPr txBox="1"/>
      </xdr:nvSpPr>
      <xdr:spPr>
        <a:xfrm>
          <a:off x="16357600" y="1370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109764</xdr:rowOff>
    </xdr:from>
    <xdr:to>
      <xdr:col>81</xdr:col>
      <xdr:colOff>101600</xdr:colOff>
      <xdr:row>81</xdr:row>
      <xdr:rowOff>39914</xdr:rowOff>
    </xdr:to>
    <xdr:sp macro="" textlink="">
      <xdr:nvSpPr>
        <xdr:cNvPr id="559" name="楕円 558">
          <a:extLst>
            <a:ext uri="{FF2B5EF4-FFF2-40B4-BE49-F238E27FC236}">
              <a16:creationId xmlns:a16="http://schemas.microsoft.com/office/drawing/2014/main" id="{1BD56803-FF71-4043-A668-DA25CE5D2C17}"/>
            </a:ext>
          </a:extLst>
        </xdr:cNvPr>
        <xdr:cNvSpPr/>
      </xdr:nvSpPr>
      <xdr:spPr>
        <a:xfrm>
          <a:off x="15430500" y="1382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160564</xdr:rowOff>
    </xdr:from>
    <xdr:to>
      <xdr:col>85</xdr:col>
      <xdr:colOff>127000</xdr:colOff>
      <xdr:row>81</xdr:row>
      <xdr:rowOff>20138</xdr:rowOff>
    </xdr:to>
    <xdr:cxnSp macro="">
      <xdr:nvCxnSpPr>
        <xdr:cNvPr id="560" name="直線コネクタ 559">
          <a:extLst>
            <a:ext uri="{FF2B5EF4-FFF2-40B4-BE49-F238E27FC236}">
              <a16:creationId xmlns:a16="http://schemas.microsoft.com/office/drawing/2014/main" id="{C80FC3F6-99D6-44AF-A350-7FC75E7097AC}"/>
            </a:ext>
          </a:extLst>
        </xdr:cNvPr>
        <xdr:cNvCxnSpPr/>
      </xdr:nvCxnSpPr>
      <xdr:spPr>
        <a:xfrm>
          <a:off x="15481300" y="13876564"/>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67311</xdr:rowOff>
    </xdr:from>
    <xdr:to>
      <xdr:col>76</xdr:col>
      <xdr:colOff>165100</xdr:colOff>
      <xdr:row>80</xdr:row>
      <xdr:rowOff>168911</xdr:rowOff>
    </xdr:to>
    <xdr:sp macro="" textlink="">
      <xdr:nvSpPr>
        <xdr:cNvPr id="561" name="楕円 560">
          <a:extLst>
            <a:ext uri="{FF2B5EF4-FFF2-40B4-BE49-F238E27FC236}">
              <a16:creationId xmlns:a16="http://schemas.microsoft.com/office/drawing/2014/main" id="{EA1A4097-18D9-4E88-9F05-BD991F183CC4}"/>
            </a:ext>
          </a:extLst>
        </xdr:cNvPr>
        <xdr:cNvSpPr/>
      </xdr:nvSpPr>
      <xdr:spPr>
        <a:xfrm>
          <a:off x="145415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118111</xdr:rowOff>
    </xdr:from>
    <xdr:to>
      <xdr:col>81</xdr:col>
      <xdr:colOff>50800</xdr:colOff>
      <xdr:row>80</xdr:row>
      <xdr:rowOff>160564</xdr:rowOff>
    </xdr:to>
    <xdr:cxnSp macro="">
      <xdr:nvCxnSpPr>
        <xdr:cNvPr id="562" name="直線コネクタ 561">
          <a:extLst>
            <a:ext uri="{FF2B5EF4-FFF2-40B4-BE49-F238E27FC236}">
              <a16:creationId xmlns:a16="http://schemas.microsoft.com/office/drawing/2014/main" id="{BFE47962-50F2-4B8B-B86C-5B167472114A}"/>
            </a:ext>
          </a:extLst>
        </xdr:cNvPr>
        <xdr:cNvCxnSpPr/>
      </xdr:nvCxnSpPr>
      <xdr:spPr>
        <a:xfrm>
          <a:off x="14592300" y="13834111"/>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563" name="楕円 562">
          <a:extLst>
            <a:ext uri="{FF2B5EF4-FFF2-40B4-BE49-F238E27FC236}">
              <a16:creationId xmlns:a16="http://schemas.microsoft.com/office/drawing/2014/main" id="{00520483-873C-4D2D-9C08-B55B2D2F7680}"/>
            </a:ext>
          </a:extLst>
        </xdr:cNvPr>
        <xdr:cNvSpPr/>
      </xdr:nvSpPr>
      <xdr:spPr>
        <a:xfrm>
          <a:off x="13652500" y="1374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118111</xdr:rowOff>
    </xdr:to>
    <xdr:cxnSp macro="">
      <xdr:nvCxnSpPr>
        <xdr:cNvPr id="564" name="直線コネクタ 563">
          <a:extLst>
            <a:ext uri="{FF2B5EF4-FFF2-40B4-BE49-F238E27FC236}">
              <a16:creationId xmlns:a16="http://schemas.microsoft.com/office/drawing/2014/main" id="{BD580707-3656-4CC9-9E3C-46D6BBA652CB}"/>
            </a:ext>
          </a:extLst>
        </xdr:cNvPr>
        <xdr:cNvCxnSpPr/>
      </xdr:nvCxnSpPr>
      <xdr:spPr>
        <a:xfrm>
          <a:off x="13703300" y="1379165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13426</xdr:rowOff>
    </xdr:from>
    <xdr:to>
      <xdr:col>67</xdr:col>
      <xdr:colOff>101600</xdr:colOff>
      <xdr:row>81</xdr:row>
      <xdr:rowOff>115026</xdr:rowOff>
    </xdr:to>
    <xdr:sp macro="" textlink="">
      <xdr:nvSpPr>
        <xdr:cNvPr id="565" name="楕円 564">
          <a:extLst>
            <a:ext uri="{FF2B5EF4-FFF2-40B4-BE49-F238E27FC236}">
              <a16:creationId xmlns:a16="http://schemas.microsoft.com/office/drawing/2014/main" id="{3CACEA9E-ABA1-43BC-9756-CE55C31211A1}"/>
            </a:ext>
          </a:extLst>
        </xdr:cNvPr>
        <xdr:cNvSpPr/>
      </xdr:nvSpPr>
      <xdr:spPr>
        <a:xfrm>
          <a:off x="12763500" y="1390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81</xdr:row>
      <xdr:rowOff>64226</xdr:rowOff>
    </xdr:to>
    <xdr:cxnSp macro="">
      <xdr:nvCxnSpPr>
        <xdr:cNvPr id="566" name="直線コネクタ 565">
          <a:extLst>
            <a:ext uri="{FF2B5EF4-FFF2-40B4-BE49-F238E27FC236}">
              <a16:creationId xmlns:a16="http://schemas.microsoft.com/office/drawing/2014/main" id="{96F70DBE-5C4E-4A0A-A19A-6E2A13A20BC1}"/>
            </a:ext>
          </a:extLst>
        </xdr:cNvPr>
        <xdr:cNvCxnSpPr/>
      </xdr:nvCxnSpPr>
      <xdr:spPr>
        <a:xfrm flipV="1">
          <a:off x="12814300" y="137916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567" name="n_1aveValue【消防施設】&#10;有形固定資産減価償却率">
          <a:extLst>
            <a:ext uri="{FF2B5EF4-FFF2-40B4-BE49-F238E27FC236}">
              <a16:creationId xmlns:a16="http://schemas.microsoft.com/office/drawing/2014/main" id="{D3329FF3-D318-4995-88C5-140ED7A86918}"/>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97989</xdr:rowOff>
    </xdr:from>
    <xdr:ext cx="405111" cy="259045"/>
    <xdr:sp macro="" textlink="">
      <xdr:nvSpPr>
        <xdr:cNvPr id="568" name="n_2aveValue【消防施設】&#10;有形固定資産減価償却率">
          <a:extLst>
            <a:ext uri="{FF2B5EF4-FFF2-40B4-BE49-F238E27FC236}">
              <a16:creationId xmlns:a16="http://schemas.microsoft.com/office/drawing/2014/main" id="{AB5C399D-DFCC-4C4E-8637-06928DD65D3E}"/>
            </a:ext>
          </a:extLst>
        </xdr:cNvPr>
        <xdr:cNvSpPr txBox="1"/>
      </xdr:nvSpPr>
      <xdr:spPr>
        <a:xfrm>
          <a:off x="143897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14713</xdr:rowOff>
    </xdr:from>
    <xdr:ext cx="405111" cy="259045"/>
    <xdr:sp macro="" textlink="">
      <xdr:nvSpPr>
        <xdr:cNvPr id="569" name="n_3aveValue【消防施設】&#10;有形固定資産減価償却率">
          <a:extLst>
            <a:ext uri="{FF2B5EF4-FFF2-40B4-BE49-F238E27FC236}">
              <a16:creationId xmlns:a16="http://schemas.microsoft.com/office/drawing/2014/main" id="{2DB097B5-F7D6-47F4-8873-DB05F4DDCCB5}"/>
            </a:ext>
          </a:extLst>
        </xdr:cNvPr>
        <xdr:cNvSpPr txBox="1"/>
      </xdr:nvSpPr>
      <xdr:spPr>
        <a:xfrm>
          <a:off x="13500744"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81659</xdr:rowOff>
    </xdr:from>
    <xdr:ext cx="405111" cy="259045"/>
    <xdr:sp macro="" textlink="">
      <xdr:nvSpPr>
        <xdr:cNvPr id="570" name="n_4aveValue【消防施設】&#10;有形固定資産減価償却率">
          <a:extLst>
            <a:ext uri="{FF2B5EF4-FFF2-40B4-BE49-F238E27FC236}">
              <a16:creationId xmlns:a16="http://schemas.microsoft.com/office/drawing/2014/main" id="{8EC2738C-DD0D-4B34-B9C3-5822B22A4402}"/>
            </a:ext>
          </a:extLst>
        </xdr:cNvPr>
        <xdr:cNvSpPr txBox="1"/>
      </xdr:nvSpPr>
      <xdr:spPr>
        <a:xfrm>
          <a:off x="12611744"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56441</xdr:rowOff>
    </xdr:from>
    <xdr:ext cx="405111" cy="259045"/>
    <xdr:sp macro="" textlink="">
      <xdr:nvSpPr>
        <xdr:cNvPr id="571" name="n_1mainValue【消防施設】&#10;有形固定資産減価償却率">
          <a:extLst>
            <a:ext uri="{FF2B5EF4-FFF2-40B4-BE49-F238E27FC236}">
              <a16:creationId xmlns:a16="http://schemas.microsoft.com/office/drawing/2014/main" id="{87430E6E-139E-437F-A189-341BCB18BD1B}"/>
            </a:ext>
          </a:extLst>
        </xdr:cNvPr>
        <xdr:cNvSpPr txBox="1"/>
      </xdr:nvSpPr>
      <xdr:spPr>
        <a:xfrm>
          <a:off x="152660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13988</xdr:rowOff>
    </xdr:from>
    <xdr:ext cx="405111" cy="259045"/>
    <xdr:sp macro="" textlink="">
      <xdr:nvSpPr>
        <xdr:cNvPr id="572" name="n_2mainValue【消防施設】&#10;有形固定資産減価償却率">
          <a:extLst>
            <a:ext uri="{FF2B5EF4-FFF2-40B4-BE49-F238E27FC236}">
              <a16:creationId xmlns:a16="http://schemas.microsoft.com/office/drawing/2014/main" id="{F4B4200E-8D8D-4BF3-8F2E-70C13FA7746E}"/>
            </a:ext>
          </a:extLst>
        </xdr:cNvPr>
        <xdr:cNvSpPr txBox="1"/>
      </xdr:nvSpPr>
      <xdr:spPr>
        <a:xfrm>
          <a:off x="14389744"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573" name="n_3mainValue【消防施設】&#10;有形固定資産減価償却率">
          <a:extLst>
            <a:ext uri="{FF2B5EF4-FFF2-40B4-BE49-F238E27FC236}">
              <a16:creationId xmlns:a16="http://schemas.microsoft.com/office/drawing/2014/main" id="{D22D41A0-034E-4698-A7EF-1191E6B88661}"/>
            </a:ext>
          </a:extLst>
        </xdr:cNvPr>
        <xdr:cNvSpPr txBox="1"/>
      </xdr:nvSpPr>
      <xdr:spPr>
        <a:xfrm>
          <a:off x="13500744" y="13516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131553</xdr:rowOff>
    </xdr:from>
    <xdr:ext cx="405111" cy="259045"/>
    <xdr:sp macro="" textlink="">
      <xdr:nvSpPr>
        <xdr:cNvPr id="574" name="n_4mainValue【消防施設】&#10;有形固定資産減価償却率">
          <a:extLst>
            <a:ext uri="{FF2B5EF4-FFF2-40B4-BE49-F238E27FC236}">
              <a16:creationId xmlns:a16="http://schemas.microsoft.com/office/drawing/2014/main" id="{8F0573A8-CF2A-4EF4-89BF-60D78275AAC6}"/>
            </a:ext>
          </a:extLst>
        </xdr:cNvPr>
        <xdr:cNvSpPr txBox="1"/>
      </xdr:nvSpPr>
      <xdr:spPr>
        <a:xfrm>
          <a:off x="12611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5" name="正方形/長方形 574">
          <a:extLst>
            <a:ext uri="{FF2B5EF4-FFF2-40B4-BE49-F238E27FC236}">
              <a16:creationId xmlns:a16="http://schemas.microsoft.com/office/drawing/2014/main" id="{66D1F107-2162-4737-B89F-394FF6B68F0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6" name="正方形/長方形 575">
          <a:extLst>
            <a:ext uri="{FF2B5EF4-FFF2-40B4-BE49-F238E27FC236}">
              <a16:creationId xmlns:a16="http://schemas.microsoft.com/office/drawing/2014/main" id="{E16770BC-6275-45DE-953F-2E63A949DBB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7" name="正方形/長方形 576">
          <a:extLst>
            <a:ext uri="{FF2B5EF4-FFF2-40B4-BE49-F238E27FC236}">
              <a16:creationId xmlns:a16="http://schemas.microsoft.com/office/drawing/2014/main" id="{BA19F641-4E09-48A6-8BF4-F24F569C19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8" name="正方形/長方形 577">
          <a:extLst>
            <a:ext uri="{FF2B5EF4-FFF2-40B4-BE49-F238E27FC236}">
              <a16:creationId xmlns:a16="http://schemas.microsoft.com/office/drawing/2014/main" id="{A349703B-905E-46C4-93BE-FA8757BF48A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9" name="正方形/長方形 578">
          <a:extLst>
            <a:ext uri="{FF2B5EF4-FFF2-40B4-BE49-F238E27FC236}">
              <a16:creationId xmlns:a16="http://schemas.microsoft.com/office/drawing/2014/main" id="{C09930E2-14D3-4396-AAD8-8E6763C5851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0" name="正方形/長方形 579">
          <a:extLst>
            <a:ext uri="{FF2B5EF4-FFF2-40B4-BE49-F238E27FC236}">
              <a16:creationId xmlns:a16="http://schemas.microsoft.com/office/drawing/2014/main" id="{B33CA459-80B5-40D5-903D-4570D507C7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1" name="正方形/長方形 580">
          <a:extLst>
            <a:ext uri="{FF2B5EF4-FFF2-40B4-BE49-F238E27FC236}">
              <a16:creationId xmlns:a16="http://schemas.microsoft.com/office/drawing/2014/main" id="{F89AD2A5-3BB4-4656-8014-8D79613B02E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2" name="正方形/長方形 581">
          <a:extLst>
            <a:ext uri="{FF2B5EF4-FFF2-40B4-BE49-F238E27FC236}">
              <a16:creationId xmlns:a16="http://schemas.microsoft.com/office/drawing/2014/main" id="{286DF8E4-67D1-4CBB-9D31-3DF56059EA15}"/>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3" name="テキスト ボックス 582">
          <a:extLst>
            <a:ext uri="{FF2B5EF4-FFF2-40B4-BE49-F238E27FC236}">
              <a16:creationId xmlns:a16="http://schemas.microsoft.com/office/drawing/2014/main" id="{DD54A767-93A9-41E8-967E-B76E2BBFBF4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4" name="直線コネクタ 583">
          <a:extLst>
            <a:ext uri="{FF2B5EF4-FFF2-40B4-BE49-F238E27FC236}">
              <a16:creationId xmlns:a16="http://schemas.microsoft.com/office/drawing/2014/main" id="{C6B6BCC9-4C69-481E-A6CD-776815A2D6F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85" name="直線コネクタ 584">
          <a:extLst>
            <a:ext uri="{FF2B5EF4-FFF2-40B4-BE49-F238E27FC236}">
              <a16:creationId xmlns:a16="http://schemas.microsoft.com/office/drawing/2014/main" id="{D99AB332-D52B-4475-8A1B-E4032B39277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6" name="テキスト ボックス 585">
          <a:extLst>
            <a:ext uri="{FF2B5EF4-FFF2-40B4-BE49-F238E27FC236}">
              <a16:creationId xmlns:a16="http://schemas.microsoft.com/office/drawing/2014/main" id="{3AC986E9-7F93-45B1-BD69-05337B7CB8A7}"/>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7" name="直線コネクタ 586">
          <a:extLst>
            <a:ext uri="{FF2B5EF4-FFF2-40B4-BE49-F238E27FC236}">
              <a16:creationId xmlns:a16="http://schemas.microsoft.com/office/drawing/2014/main" id="{27AF77A8-01D0-4DF3-A28A-B741E6ABD9FA}"/>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8" name="テキスト ボックス 587">
          <a:extLst>
            <a:ext uri="{FF2B5EF4-FFF2-40B4-BE49-F238E27FC236}">
              <a16:creationId xmlns:a16="http://schemas.microsoft.com/office/drawing/2014/main" id="{22676502-118D-4D64-8C22-5BE609D5180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9" name="直線コネクタ 588">
          <a:extLst>
            <a:ext uri="{FF2B5EF4-FFF2-40B4-BE49-F238E27FC236}">
              <a16:creationId xmlns:a16="http://schemas.microsoft.com/office/drawing/2014/main" id="{A9A14337-C268-4BAB-847C-72BAA41AA6BE}"/>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90" name="テキスト ボックス 589">
          <a:extLst>
            <a:ext uri="{FF2B5EF4-FFF2-40B4-BE49-F238E27FC236}">
              <a16:creationId xmlns:a16="http://schemas.microsoft.com/office/drawing/2014/main" id="{6606FAFD-2086-4881-8162-5C13BD4AA0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91" name="直線コネクタ 590">
          <a:extLst>
            <a:ext uri="{FF2B5EF4-FFF2-40B4-BE49-F238E27FC236}">
              <a16:creationId xmlns:a16="http://schemas.microsoft.com/office/drawing/2014/main" id="{C1C58240-6110-4C70-830C-6ED2D364FAE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92" name="テキスト ボックス 591">
          <a:extLst>
            <a:ext uri="{FF2B5EF4-FFF2-40B4-BE49-F238E27FC236}">
              <a16:creationId xmlns:a16="http://schemas.microsoft.com/office/drawing/2014/main" id="{2D5B8511-0D9B-4E85-AA45-91925582867F}"/>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93" name="直線コネクタ 592">
          <a:extLst>
            <a:ext uri="{FF2B5EF4-FFF2-40B4-BE49-F238E27FC236}">
              <a16:creationId xmlns:a16="http://schemas.microsoft.com/office/drawing/2014/main" id="{534EEFB6-3E05-43A7-892B-753930AC9C2E}"/>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94" name="テキスト ボックス 593">
          <a:extLst>
            <a:ext uri="{FF2B5EF4-FFF2-40B4-BE49-F238E27FC236}">
              <a16:creationId xmlns:a16="http://schemas.microsoft.com/office/drawing/2014/main" id="{DD631F07-F6C7-47EC-846C-A5F3DC3E51D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95" name="直線コネクタ 594">
          <a:extLst>
            <a:ext uri="{FF2B5EF4-FFF2-40B4-BE49-F238E27FC236}">
              <a16:creationId xmlns:a16="http://schemas.microsoft.com/office/drawing/2014/main" id="{D3B11B65-67A6-42BC-8C88-9194ACA45B2A}"/>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6" name="テキスト ボックス 595">
          <a:extLst>
            <a:ext uri="{FF2B5EF4-FFF2-40B4-BE49-F238E27FC236}">
              <a16:creationId xmlns:a16="http://schemas.microsoft.com/office/drawing/2014/main" id="{E350087B-4936-4570-8A6A-09B3F45DCAC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7" name="直線コネクタ 596">
          <a:extLst>
            <a:ext uri="{FF2B5EF4-FFF2-40B4-BE49-F238E27FC236}">
              <a16:creationId xmlns:a16="http://schemas.microsoft.com/office/drawing/2014/main" id="{B0A8A227-022F-4842-BE63-81C124ACFB4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8" name="テキスト ボックス 597">
          <a:extLst>
            <a:ext uri="{FF2B5EF4-FFF2-40B4-BE49-F238E27FC236}">
              <a16:creationId xmlns:a16="http://schemas.microsoft.com/office/drawing/2014/main" id="{E5104FEF-4E7C-4B84-987D-A34509BF7C7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9" name="【消防施設】&#10;一人当たり面積グラフ枠">
          <a:extLst>
            <a:ext uri="{FF2B5EF4-FFF2-40B4-BE49-F238E27FC236}">
              <a16:creationId xmlns:a16="http://schemas.microsoft.com/office/drawing/2014/main" id="{FAC5409E-A9E3-4933-837F-50E611C63DE7}"/>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74023</xdr:rowOff>
    </xdr:from>
    <xdr:to>
      <xdr:col>116</xdr:col>
      <xdr:colOff>62864</xdr:colOff>
      <xdr:row>86</xdr:row>
      <xdr:rowOff>150223</xdr:rowOff>
    </xdr:to>
    <xdr:cxnSp macro="">
      <xdr:nvCxnSpPr>
        <xdr:cNvPr id="600" name="直線コネクタ 599">
          <a:extLst>
            <a:ext uri="{FF2B5EF4-FFF2-40B4-BE49-F238E27FC236}">
              <a16:creationId xmlns:a16="http://schemas.microsoft.com/office/drawing/2014/main" id="{BFCF6B9A-9F5A-4E96-9676-3B008CED898A}"/>
            </a:ext>
          </a:extLst>
        </xdr:cNvPr>
        <xdr:cNvCxnSpPr/>
      </xdr:nvCxnSpPr>
      <xdr:spPr>
        <a:xfrm flipV="1">
          <a:off x="22160864" y="13447123"/>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154050</xdr:rowOff>
    </xdr:from>
    <xdr:ext cx="469744" cy="259045"/>
    <xdr:sp macro="" textlink="">
      <xdr:nvSpPr>
        <xdr:cNvPr id="601" name="【消防施設】&#10;一人当たり面積最小値テキスト">
          <a:extLst>
            <a:ext uri="{FF2B5EF4-FFF2-40B4-BE49-F238E27FC236}">
              <a16:creationId xmlns:a16="http://schemas.microsoft.com/office/drawing/2014/main" id="{F8AD29B8-DF0F-447A-975A-476EE00D11C7}"/>
            </a:ext>
          </a:extLst>
        </xdr:cNvPr>
        <xdr:cNvSpPr txBox="1"/>
      </xdr:nvSpPr>
      <xdr:spPr>
        <a:xfrm>
          <a:off x="22199600" y="1489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150223</xdr:rowOff>
    </xdr:from>
    <xdr:to>
      <xdr:col>116</xdr:col>
      <xdr:colOff>152400</xdr:colOff>
      <xdr:row>86</xdr:row>
      <xdr:rowOff>150223</xdr:rowOff>
    </xdr:to>
    <xdr:cxnSp macro="">
      <xdr:nvCxnSpPr>
        <xdr:cNvPr id="602" name="直線コネクタ 601">
          <a:extLst>
            <a:ext uri="{FF2B5EF4-FFF2-40B4-BE49-F238E27FC236}">
              <a16:creationId xmlns:a16="http://schemas.microsoft.com/office/drawing/2014/main" id="{8C18FB28-B829-4777-9FC3-8C3478B7A5C4}"/>
            </a:ext>
          </a:extLst>
        </xdr:cNvPr>
        <xdr:cNvCxnSpPr/>
      </xdr:nvCxnSpPr>
      <xdr:spPr>
        <a:xfrm>
          <a:off x="22072600" y="1489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20700</xdr:rowOff>
    </xdr:from>
    <xdr:ext cx="469744" cy="259045"/>
    <xdr:sp macro="" textlink="">
      <xdr:nvSpPr>
        <xdr:cNvPr id="603" name="【消防施設】&#10;一人当たり面積最大値テキスト">
          <a:extLst>
            <a:ext uri="{FF2B5EF4-FFF2-40B4-BE49-F238E27FC236}">
              <a16:creationId xmlns:a16="http://schemas.microsoft.com/office/drawing/2014/main" id="{252BEB21-8184-4A07-BE96-4DC4A823CC05}"/>
            </a:ext>
          </a:extLst>
        </xdr:cNvPr>
        <xdr:cNvSpPr txBox="1"/>
      </xdr:nvSpPr>
      <xdr:spPr>
        <a:xfrm>
          <a:off x="22199600" y="1322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74023</xdr:rowOff>
    </xdr:from>
    <xdr:to>
      <xdr:col>116</xdr:col>
      <xdr:colOff>152400</xdr:colOff>
      <xdr:row>78</xdr:row>
      <xdr:rowOff>74023</xdr:rowOff>
    </xdr:to>
    <xdr:cxnSp macro="">
      <xdr:nvCxnSpPr>
        <xdr:cNvPr id="604" name="直線コネクタ 603">
          <a:extLst>
            <a:ext uri="{FF2B5EF4-FFF2-40B4-BE49-F238E27FC236}">
              <a16:creationId xmlns:a16="http://schemas.microsoft.com/office/drawing/2014/main" id="{18302B82-9BFA-4542-885B-5415DAD4C3A8}"/>
            </a:ext>
          </a:extLst>
        </xdr:cNvPr>
        <xdr:cNvCxnSpPr/>
      </xdr:nvCxnSpPr>
      <xdr:spPr>
        <a:xfrm>
          <a:off x="22072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130101</xdr:rowOff>
    </xdr:from>
    <xdr:ext cx="469744" cy="259045"/>
    <xdr:sp macro="" textlink="">
      <xdr:nvSpPr>
        <xdr:cNvPr id="605" name="【消防施設】&#10;一人当たり面積平均値テキスト">
          <a:extLst>
            <a:ext uri="{FF2B5EF4-FFF2-40B4-BE49-F238E27FC236}">
              <a16:creationId xmlns:a16="http://schemas.microsoft.com/office/drawing/2014/main" id="{F0A400E3-63AF-4293-BD54-18A98B77B4AB}"/>
            </a:ext>
          </a:extLst>
        </xdr:cNvPr>
        <xdr:cNvSpPr txBox="1"/>
      </xdr:nvSpPr>
      <xdr:spPr>
        <a:xfrm>
          <a:off x="22199600" y="145319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151674</xdr:rowOff>
    </xdr:from>
    <xdr:to>
      <xdr:col>116</xdr:col>
      <xdr:colOff>114300</xdr:colOff>
      <xdr:row>85</xdr:row>
      <xdr:rowOff>81824</xdr:rowOff>
    </xdr:to>
    <xdr:sp macro="" textlink="">
      <xdr:nvSpPr>
        <xdr:cNvPr id="606" name="フローチャート: 判断 605">
          <a:extLst>
            <a:ext uri="{FF2B5EF4-FFF2-40B4-BE49-F238E27FC236}">
              <a16:creationId xmlns:a16="http://schemas.microsoft.com/office/drawing/2014/main" id="{90B87941-5447-4A2C-9459-44E286A8A344}"/>
            </a:ext>
          </a:extLst>
        </xdr:cNvPr>
        <xdr:cNvSpPr/>
      </xdr:nvSpPr>
      <xdr:spPr>
        <a:xfrm>
          <a:off x="22110700" y="1455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163649</xdr:rowOff>
    </xdr:from>
    <xdr:to>
      <xdr:col>112</xdr:col>
      <xdr:colOff>38100</xdr:colOff>
      <xdr:row>85</xdr:row>
      <xdr:rowOff>93799</xdr:rowOff>
    </xdr:to>
    <xdr:sp macro="" textlink="">
      <xdr:nvSpPr>
        <xdr:cNvPr id="607" name="フローチャート: 判断 606">
          <a:extLst>
            <a:ext uri="{FF2B5EF4-FFF2-40B4-BE49-F238E27FC236}">
              <a16:creationId xmlns:a16="http://schemas.microsoft.com/office/drawing/2014/main" id="{69F5CB4D-37CB-42E9-B822-F2A3173F70BB}"/>
            </a:ext>
          </a:extLst>
        </xdr:cNvPr>
        <xdr:cNvSpPr/>
      </xdr:nvSpPr>
      <xdr:spPr>
        <a:xfrm>
          <a:off x="21272500" y="1456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08" name="フローチャート: 判断 607">
          <a:extLst>
            <a:ext uri="{FF2B5EF4-FFF2-40B4-BE49-F238E27FC236}">
              <a16:creationId xmlns:a16="http://schemas.microsoft.com/office/drawing/2014/main" id="{8406196C-F276-4479-8621-D96E11E615B3}"/>
            </a:ext>
          </a:extLst>
        </xdr:cNvPr>
        <xdr:cNvSpPr/>
      </xdr:nvSpPr>
      <xdr:spPr>
        <a:xfrm>
          <a:off x="20383500" y="1461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41184</xdr:rowOff>
    </xdr:from>
    <xdr:to>
      <xdr:col>102</xdr:col>
      <xdr:colOff>165100</xdr:colOff>
      <xdr:row>85</xdr:row>
      <xdr:rowOff>142784</xdr:rowOff>
    </xdr:to>
    <xdr:sp macro="" textlink="">
      <xdr:nvSpPr>
        <xdr:cNvPr id="609" name="フローチャート: 判断 608">
          <a:extLst>
            <a:ext uri="{FF2B5EF4-FFF2-40B4-BE49-F238E27FC236}">
              <a16:creationId xmlns:a16="http://schemas.microsoft.com/office/drawing/2014/main" id="{4D0111CC-50A6-4B0E-AB48-A507F25BD8ED}"/>
            </a:ext>
          </a:extLst>
        </xdr:cNvPr>
        <xdr:cNvSpPr/>
      </xdr:nvSpPr>
      <xdr:spPr>
        <a:xfrm>
          <a:off x="19494500" y="1461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56424</xdr:rowOff>
    </xdr:from>
    <xdr:to>
      <xdr:col>98</xdr:col>
      <xdr:colOff>38100</xdr:colOff>
      <xdr:row>85</xdr:row>
      <xdr:rowOff>158024</xdr:rowOff>
    </xdr:to>
    <xdr:sp macro="" textlink="">
      <xdr:nvSpPr>
        <xdr:cNvPr id="610" name="フローチャート: 判断 609">
          <a:extLst>
            <a:ext uri="{FF2B5EF4-FFF2-40B4-BE49-F238E27FC236}">
              <a16:creationId xmlns:a16="http://schemas.microsoft.com/office/drawing/2014/main" id="{8378FADA-513F-4DC9-87DC-E29AE9260A25}"/>
            </a:ext>
          </a:extLst>
        </xdr:cNvPr>
        <xdr:cNvSpPr/>
      </xdr:nvSpPr>
      <xdr:spPr>
        <a:xfrm>
          <a:off x="18605500" y="1462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1" name="テキスト ボックス 610">
          <a:extLst>
            <a:ext uri="{FF2B5EF4-FFF2-40B4-BE49-F238E27FC236}">
              <a16:creationId xmlns:a16="http://schemas.microsoft.com/office/drawing/2014/main" id="{E20BD51A-2B91-483B-B9C6-3865BC390C9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E63E3590-6158-4B9F-8E7F-B182B99174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8205F9DB-FA1A-4B8B-8DC7-AEB8A91EF8F6}"/>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C5ECCD86-34C1-4413-95F4-728491A25AF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6997865-3FEE-401A-A59A-FE3608DEC39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616" name="楕円 615">
          <a:extLst>
            <a:ext uri="{FF2B5EF4-FFF2-40B4-BE49-F238E27FC236}">
              <a16:creationId xmlns:a16="http://schemas.microsoft.com/office/drawing/2014/main" id="{BDEED833-6EBE-49AB-B079-78DBC758763B}"/>
            </a:ext>
          </a:extLst>
        </xdr:cNvPr>
        <xdr:cNvSpPr/>
      </xdr:nvSpPr>
      <xdr:spPr>
        <a:xfrm>
          <a:off x="221107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142439</xdr:rowOff>
    </xdr:from>
    <xdr:ext cx="469744" cy="259045"/>
    <xdr:sp macro="" textlink="">
      <xdr:nvSpPr>
        <xdr:cNvPr id="617" name="【消防施設】&#10;一人当たり面積該当値テキスト">
          <a:extLst>
            <a:ext uri="{FF2B5EF4-FFF2-40B4-BE49-F238E27FC236}">
              <a16:creationId xmlns:a16="http://schemas.microsoft.com/office/drawing/2014/main" id="{C52C6974-7525-4A29-ACB2-82230AAA4358}"/>
            </a:ext>
          </a:extLst>
        </xdr:cNvPr>
        <xdr:cNvSpPr txBox="1"/>
      </xdr:nvSpPr>
      <xdr:spPr>
        <a:xfrm>
          <a:off x="22199600" y="14201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132624</xdr:rowOff>
    </xdr:from>
    <xdr:to>
      <xdr:col>112</xdr:col>
      <xdr:colOff>38100</xdr:colOff>
      <xdr:row>84</xdr:row>
      <xdr:rowOff>62774</xdr:rowOff>
    </xdr:to>
    <xdr:sp macro="" textlink="">
      <xdr:nvSpPr>
        <xdr:cNvPr id="618" name="楕円 617">
          <a:extLst>
            <a:ext uri="{FF2B5EF4-FFF2-40B4-BE49-F238E27FC236}">
              <a16:creationId xmlns:a16="http://schemas.microsoft.com/office/drawing/2014/main" id="{A6C27B24-315E-4C3D-946B-6EC60913A79A}"/>
            </a:ext>
          </a:extLst>
        </xdr:cNvPr>
        <xdr:cNvSpPr/>
      </xdr:nvSpPr>
      <xdr:spPr>
        <a:xfrm>
          <a:off x="21272500" y="1436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170362</xdr:rowOff>
    </xdr:from>
    <xdr:to>
      <xdr:col>116</xdr:col>
      <xdr:colOff>63500</xdr:colOff>
      <xdr:row>84</xdr:row>
      <xdr:rowOff>11974</xdr:rowOff>
    </xdr:to>
    <xdr:cxnSp macro="">
      <xdr:nvCxnSpPr>
        <xdr:cNvPr id="619" name="直線コネクタ 618">
          <a:extLst>
            <a:ext uri="{FF2B5EF4-FFF2-40B4-BE49-F238E27FC236}">
              <a16:creationId xmlns:a16="http://schemas.microsoft.com/office/drawing/2014/main" id="{D237AF0C-94B8-4104-BD12-625EC4D51FF8}"/>
            </a:ext>
          </a:extLst>
        </xdr:cNvPr>
        <xdr:cNvCxnSpPr/>
      </xdr:nvCxnSpPr>
      <xdr:spPr>
        <a:xfrm flipV="1">
          <a:off x="21323300" y="14400712"/>
          <a:ext cx="8382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144599</xdr:rowOff>
    </xdr:from>
    <xdr:to>
      <xdr:col>107</xdr:col>
      <xdr:colOff>101600</xdr:colOff>
      <xdr:row>84</xdr:row>
      <xdr:rowOff>74749</xdr:rowOff>
    </xdr:to>
    <xdr:sp macro="" textlink="">
      <xdr:nvSpPr>
        <xdr:cNvPr id="620" name="楕円 619">
          <a:extLst>
            <a:ext uri="{FF2B5EF4-FFF2-40B4-BE49-F238E27FC236}">
              <a16:creationId xmlns:a16="http://schemas.microsoft.com/office/drawing/2014/main" id="{966821D6-C8DD-45DB-9EFC-E9B7B8ADE7C2}"/>
            </a:ext>
          </a:extLst>
        </xdr:cNvPr>
        <xdr:cNvSpPr/>
      </xdr:nvSpPr>
      <xdr:spPr>
        <a:xfrm>
          <a:off x="20383500" y="1437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11974</xdr:rowOff>
    </xdr:from>
    <xdr:to>
      <xdr:col>111</xdr:col>
      <xdr:colOff>177800</xdr:colOff>
      <xdr:row>84</xdr:row>
      <xdr:rowOff>23949</xdr:rowOff>
    </xdr:to>
    <xdr:cxnSp macro="">
      <xdr:nvCxnSpPr>
        <xdr:cNvPr id="621" name="直線コネクタ 620">
          <a:extLst>
            <a:ext uri="{FF2B5EF4-FFF2-40B4-BE49-F238E27FC236}">
              <a16:creationId xmlns:a16="http://schemas.microsoft.com/office/drawing/2014/main" id="{6AC36472-CA02-44A4-B71C-2450825767F7}"/>
            </a:ext>
          </a:extLst>
        </xdr:cNvPr>
        <xdr:cNvCxnSpPr/>
      </xdr:nvCxnSpPr>
      <xdr:spPr>
        <a:xfrm flipV="1">
          <a:off x="20434300" y="14413774"/>
          <a:ext cx="889000" cy="1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2" name="楕円 621">
          <a:extLst>
            <a:ext uri="{FF2B5EF4-FFF2-40B4-BE49-F238E27FC236}">
              <a16:creationId xmlns:a16="http://schemas.microsoft.com/office/drawing/2014/main" id="{96E3CF52-74E7-4580-BA2E-A46C362BDCDD}"/>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23949</xdr:rowOff>
    </xdr:from>
    <xdr:to>
      <xdr:col>107</xdr:col>
      <xdr:colOff>50800</xdr:colOff>
      <xdr:row>84</xdr:row>
      <xdr:rowOff>38100</xdr:rowOff>
    </xdr:to>
    <xdr:cxnSp macro="">
      <xdr:nvCxnSpPr>
        <xdr:cNvPr id="623" name="直線コネクタ 622">
          <a:extLst>
            <a:ext uri="{FF2B5EF4-FFF2-40B4-BE49-F238E27FC236}">
              <a16:creationId xmlns:a16="http://schemas.microsoft.com/office/drawing/2014/main" id="{B44C60F2-9317-4515-A564-611BC08DE3FD}"/>
            </a:ext>
          </a:extLst>
        </xdr:cNvPr>
        <xdr:cNvCxnSpPr/>
      </xdr:nvCxnSpPr>
      <xdr:spPr>
        <a:xfrm flipV="1">
          <a:off x="19545300" y="14425749"/>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64588</xdr:rowOff>
    </xdr:from>
    <xdr:to>
      <xdr:col>98</xdr:col>
      <xdr:colOff>38100</xdr:colOff>
      <xdr:row>84</xdr:row>
      <xdr:rowOff>166188</xdr:rowOff>
    </xdr:to>
    <xdr:sp macro="" textlink="">
      <xdr:nvSpPr>
        <xdr:cNvPr id="624" name="楕円 623">
          <a:extLst>
            <a:ext uri="{FF2B5EF4-FFF2-40B4-BE49-F238E27FC236}">
              <a16:creationId xmlns:a16="http://schemas.microsoft.com/office/drawing/2014/main" id="{C8CFD4A6-84CC-4A92-8FDF-6718ED86ED2A}"/>
            </a:ext>
          </a:extLst>
        </xdr:cNvPr>
        <xdr:cNvSpPr/>
      </xdr:nvSpPr>
      <xdr:spPr>
        <a:xfrm>
          <a:off x="18605500" y="1446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115388</xdr:rowOff>
    </xdr:to>
    <xdr:cxnSp macro="">
      <xdr:nvCxnSpPr>
        <xdr:cNvPr id="625" name="直線コネクタ 624">
          <a:extLst>
            <a:ext uri="{FF2B5EF4-FFF2-40B4-BE49-F238E27FC236}">
              <a16:creationId xmlns:a16="http://schemas.microsoft.com/office/drawing/2014/main" id="{A11AEDD8-026C-44AC-A763-53F83D4AB16A}"/>
            </a:ext>
          </a:extLst>
        </xdr:cNvPr>
        <xdr:cNvCxnSpPr/>
      </xdr:nvCxnSpPr>
      <xdr:spPr>
        <a:xfrm flipV="1">
          <a:off x="18656300" y="14439900"/>
          <a:ext cx="889000" cy="7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84926</xdr:rowOff>
    </xdr:from>
    <xdr:ext cx="469744" cy="259045"/>
    <xdr:sp macro="" textlink="">
      <xdr:nvSpPr>
        <xdr:cNvPr id="626" name="n_1aveValue【消防施設】&#10;一人当たり面積">
          <a:extLst>
            <a:ext uri="{FF2B5EF4-FFF2-40B4-BE49-F238E27FC236}">
              <a16:creationId xmlns:a16="http://schemas.microsoft.com/office/drawing/2014/main" id="{D4E465D5-2945-43FF-8131-273373323C42}"/>
            </a:ext>
          </a:extLst>
        </xdr:cNvPr>
        <xdr:cNvSpPr txBox="1"/>
      </xdr:nvSpPr>
      <xdr:spPr>
        <a:xfrm>
          <a:off x="21075727" y="1465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27" name="n_2aveValue【消防施設】&#10;一人当たり面積">
          <a:extLst>
            <a:ext uri="{FF2B5EF4-FFF2-40B4-BE49-F238E27FC236}">
              <a16:creationId xmlns:a16="http://schemas.microsoft.com/office/drawing/2014/main" id="{DE05F85A-2179-4FA2-8A26-BF188C726834}"/>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133911</xdr:rowOff>
    </xdr:from>
    <xdr:ext cx="469744" cy="259045"/>
    <xdr:sp macro="" textlink="">
      <xdr:nvSpPr>
        <xdr:cNvPr id="628" name="n_3aveValue【消防施設】&#10;一人当たり面積">
          <a:extLst>
            <a:ext uri="{FF2B5EF4-FFF2-40B4-BE49-F238E27FC236}">
              <a16:creationId xmlns:a16="http://schemas.microsoft.com/office/drawing/2014/main" id="{00D198CF-3FB4-475A-BA13-189F6EF0F767}"/>
            </a:ext>
          </a:extLst>
        </xdr:cNvPr>
        <xdr:cNvSpPr txBox="1"/>
      </xdr:nvSpPr>
      <xdr:spPr>
        <a:xfrm>
          <a:off x="19310427" y="1470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149151</xdr:rowOff>
    </xdr:from>
    <xdr:ext cx="469744" cy="259045"/>
    <xdr:sp macro="" textlink="">
      <xdr:nvSpPr>
        <xdr:cNvPr id="629" name="n_4aveValue【消防施設】&#10;一人当たり面積">
          <a:extLst>
            <a:ext uri="{FF2B5EF4-FFF2-40B4-BE49-F238E27FC236}">
              <a16:creationId xmlns:a16="http://schemas.microsoft.com/office/drawing/2014/main" id="{2C7FF609-B10B-4851-8FAC-676DD4E9816D}"/>
            </a:ext>
          </a:extLst>
        </xdr:cNvPr>
        <xdr:cNvSpPr txBox="1"/>
      </xdr:nvSpPr>
      <xdr:spPr>
        <a:xfrm>
          <a:off x="18421427"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79301</xdr:rowOff>
    </xdr:from>
    <xdr:ext cx="469744" cy="259045"/>
    <xdr:sp macro="" textlink="">
      <xdr:nvSpPr>
        <xdr:cNvPr id="630" name="n_1mainValue【消防施設】&#10;一人当たり面積">
          <a:extLst>
            <a:ext uri="{FF2B5EF4-FFF2-40B4-BE49-F238E27FC236}">
              <a16:creationId xmlns:a16="http://schemas.microsoft.com/office/drawing/2014/main" id="{A49DB7EC-6A45-4EA6-ACE6-B607DCA77F19}"/>
            </a:ext>
          </a:extLst>
        </xdr:cNvPr>
        <xdr:cNvSpPr txBox="1"/>
      </xdr:nvSpPr>
      <xdr:spPr>
        <a:xfrm>
          <a:off x="210757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91276</xdr:rowOff>
    </xdr:from>
    <xdr:ext cx="469744" cy="259045"/>
    <xdr:sp macro="" textlink="">
      <xdr:nvSpPr>
        <xdr:cNvPr id="631" name="n_2mainValue【消防施設】&#10;一人当たり面積">
          <a:extLst>
            <a:ext uri="{FF2B5EF4-FFF2-40B4-BE49-F238E27FC236}">
              <a16:creationId xmlns:a16="http://schemas.microsoft.com/office/drawing/2014/main" id="{108CB227-979C-42AA-B75B-67E9356F07FA}"/>
            </a:ext>
          </a:extLst>
        </xdr:cNvPr>
        <xdr:cNvSpPr txBox="1"/>
      </xdr:nvSpPr>
      <xdr:spPr>
        <a:xfrm>
          <a:off x="20199427" y="1415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2" name="n_3mainValue【消防施設】&#10;一人当たり面積">
          <a:extLst>
            <a:ext uri="{FF2B5EF4-FFF2-40B4-BE49-F238E27FC236}">
              <a16:creationId xmlns:a16="http://schemas.microsoft.com/office/drawing/2014/main" id="{9AE130E0-317A-4E53-A33A-BC771889F20A}"/>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11265</xdr:rowOff>
    </xdr:from>
    <xdr:ext cx="469744" cy="259045"/>
    <xdr:sp macro="" textlink="">
      <xdr:nvSpPr>
        <xdr:cNvPr id="633" name="n_4mainValue【消防施設】&#10;一人当たり面積">
          <a:extLst>
            <a:ext uri="{FF2B5EF4-FFF2-40B4-BE49-F238E27FC236}">
              <a16:creationId xmlns:a16="http://schemas.microsoft.com/office/drawing/2014/main" id="{21DA7C51-D52B-4ED2-94FC-1C02C799AC5D}"/>
            </a:ext>
          </a:extLst>
        </xdr:cNvPr>
        <xdr:cNvSpPr txBox="1"/>
      </xdr:nvSpPr>
      <xdr:spPr>
        <a:xfrm>
          <a:off x="18421427" y="1424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48986A97-5757-4B83-A40F-8952CD695C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3704F8D-8F86-4367-A7AF-059022033A7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8C39FA4F-7292-411C-A908-24FB536948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4E82E21D-64BC-497E-8BAA-B89219F80D7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6D78B031-D5AF-4AC1-8389-3D7764F209E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E6AC022-D44A-47B4-AEA7-DD784C22151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7DF82EC4-8487-4E4D-AA70-519F25E859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B815623B-4D0D-4B1A-8B2B-000EB79B532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D7F8C010-D0BF-4E37-BBBD-601D8994015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C554DE21-C30D-4539-8743-03CE3755AEB9}"/>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5F79649B-E953-4607-A1CD-7D53EB5EE1F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B27EA3E8-1A60-4FD2-8439-9D33C0882358}"/>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E0A77289-AFCA-4424-A6A8-CA3121568BB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BC5406A1-CF83-4575-8B19-6A4985EDD72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8B3817D7-5E0F-46F9-BEFB-CF0591EE4DE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CD65211-5BAB-4DCF-8F11-667B54B6D76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BE8B47A8-91D6-4AAB-9580-06882B09A44F}"/>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E6B6E057-68F1-4993-B6AB-021D7A7244A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C70C3C3F-D3BA-4B6A-89B2-8EAF4CFDD60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850A0682-C75C-4C6A-899D-4660A2304D3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39C01D63-2FD1-4F10-9F2F-551FA683BB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C85009BB-0073-4AD8-9B95-5436A44DA7A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5CB43A2A-901B-4EE4-B363-68512C742FE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BBB574EF-A606-48A0-9537-99B20FC9DA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69DD24E2-77F8-41BD-AF8B-66F0723B7D7C}"/>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659" name="直線コネクタ 658">
          <a:extLst>
            <a:ext uri="{FF2B5EF4-FFF2-40B4-BE49-F238E27FC236}">
              <a16:creationId xmlns:a16="http://schemas.microsoft.com/office/drawing/2014/main" id="{7FE07479-F8E4-45FE-870C-AA290BDEA417}"/>
            </a:ext>
          </a:extLst>
        </xdr:cNvPr>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0" name="【庁舎】&#10;有形固定資産減価償却率最小値テキスト">
          <a:extLst>
            <a:ext uri="{FF2B5EF4-FFF2-40B4-BE49-F238E27FC236}">
              <a16:creationId xmlns:a16="http://schemas.microsoft.com/office/drawing/2014/main" id="{2F016A46-266B-4216-8F67-AD0C271B5999}"/>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1" name="直線コネクタ 660">
          <a:extLst>
            <a:ext uri="{FF2B5EF4-FFF2-40B4-BE49-F238E27FC236}">
              <a16:creationId xmlns:a16="http://schemas.microsoft.com/office/drawing/2014/main" id="{3FF413FD-6BE2-40B9-A9D8-4C0C98E5916F}"/>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662" name="【庁舎】&#10;有形固定資産減価償却率最大値テキスト">
          <a:extLst>
            <a:ext uri="{FF2B5EF4-FFF2-40B4-BE49-F238E27FC236}">
              <a16:creationId xmlns:a16="http://schemas.microsoft.com/office/drawing/2014/main" id="{8DA82FC2-4EA8-43A3-89A5-8718FDDFCAFF}"/>
            </a:ext>
          </a:extLst>
        </xdr:cNvPr>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663" name="直線コネクタ 662">
          <a:extLst>
            <a:ext uri="{FF2B5EF4-FFF2-40B4-BE49-F238E27FC236}">
              <a16:creationId xmlns:a16="http://schemas.microsoft.com/office/drawing/2014/main" id="{736425BC-50A1-4C42-B169-51F7EE409016}"/>
            </a:ext>
          </a:extLst>
        </xdr:cNvPr>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142620</xdr:rowOff>
    </xdr:from>
    <xdr:ext cx="405111" cy="259045"/>
    <xdr:sp macro="" textlink="">
      <xdr:nvSpPr>
        <xdr:cNvPr id="664" name="【庁舎】&#10;有形固定資産減価償却率平均値テキスト">
          <a:extLst>
            <a:ext uri="{FF2B5EF4-FFF2-40B4-BE49-F238E27FC236}">
              <a16:creationId xmlns:a16="http://schemas.microsoft.com/office/drawing/2014/main" id="{3F170629-5CA4-4913-9744-6B826F58EE6A}"/>
            </a:ext>
          </a:extLst>
        </xdr:cNvPr>
        <xdr:cNvSpPr txBox="1"/>
      </xdr:nvSpPr>
      <xdr:spPr>
        <a:xfrm>
          <a:off x="16357600" y="178019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665" name="フローチャート: 判断 664">
          <a:extLst>
            <a:ext uri="{FF2B5EF4-FFF2-40B4-BE49-F238E27FC236}">
              <a16:creationId xmlns:a16="http://schemas.microsoft.com/office/drawing/2014/main" id="{B381EBF7-28FD-42DD-9C24-732625DE4E56}"/>
            </a:ext>
          </a:extLst>
        </xdr:cNvPr>
        <xdr:cNvSpPr/>
      </xdr:nvSpPr>
      <xdr:spPr>
        <a:xfrm>
          <a:off x="16268700" y="1782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666" name="フローチャート: 判断 665">
          <a:extLst>
            <a:ext uri="{FF2B5EF4-FFF2-40B4-BE49-F238E27FC236}">
              <a16:creationId xmlns:a16="http://schemas.microsoft.com/office/drawing/2014/main" id="{BA3FA4AD-DB3D-426F-922F-89A4A9E13398}"/>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67" name="フローチャート: 判断 666">
          <a:extLst>
            <a:ext uri="{FF2B5EF4-FFF2-40B4-BE49-F238E27FC236}">
              <a16:creationId xmlns:a16="http://schemas.microsoft.com/office/drawing/2014/main" id="{F0FD7681-BF0B-4C1C-9195-8476FC62EF1D}"/>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68" name="フローチャート: 判断 667">
          <a:extLst>
            <a:ext uri="{FF2B5EF4-FFF2-40B4-BE49-F238E27FC236}">
              <a16:creationId xmlns:a16="http://schemas.microsoft.com/office/drawing/2014/main" id="{AC3FF8D3-B3D9-42D9-AC75-50605907CA4C}"/>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69" name="フローチャート: 判断 668">
          <a:extLst>
            <a:ext uri="{FF2B5EF4-FFF2-40B4-BE49-F238E27FC236}">
              <a16:creationId xmlns:a16="http://schemas.microsoft.com/office/drawing/2014/main" id="{D67E895C-B185-44E5-8DBB-53FBA932C670}"/>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A6B4EF88-7465-425B-812D-00CA77DAE52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ADE14671-68C1-48D8-8C69-312056F6770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A5B6D871-8596-4F09-8EE5-D3B10EF18D8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C9F65EB8-8B2D-4021-92B3-70993D40F25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AE73606C-E3A3-47D9-8784-215822209F0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144599</xdr:rowOff>
    </xdr:from>
    <xdr:to>
      <xdr:col>85</xdr:col>
      <xdr:colOff>177800</xdr:colOff>
      <xdr:row>102</xdr:row>
      <xdr:rowOff>74749</xdr:rowOff>
    </xdr:to>
    <xdr:sp macro="" textlink="">
      <xdr:nvSpPr>
        <xdr:cNvPr id="675" name="楕円 674">
          <a:extLst>
            <a:ext uri="{FF2B5EF4-FFF2-40B4-BE49-F238E27FC236}">
              <a16:creationId xmlns:a16="http://schemas.microsoft.com/office/drawing/2014/main" id="{901949A5-D99C-4916-B573-6D369021D2C7}"/>
            </a:ext>
          </a:extLst>
        </xdr:cNvPr>
        <xdr:cNvSpPr/>
      </xdr:nvSpPr>
      <xdr:spPr>
        <a:xfrm>
          <a:off x="16268700" y="1746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167476</xdr:rowOff>
    </xdr:from>
    <xdr:ext cx="405111" cy="259045"/>
    <xdr:sp macro="" textlink="">
      <xdr:nvSpPr>
        <xdr:cNvPr id="676" name="【庁舎】&#10;有形固定資産減価償却率該当値テキスト">
          <a:extLst>
            <a:ext uri="{FF2B5EF4-FFF2-40B4-BE49-F238E27FC236}">
              <a16:creationId xmlns:a16="http://schemas.microsoft.com/office/drawing/2014/main" id="{774A5B37-6C84-4A2C-9F63-532B068BE267}"/>
            </a:ext>
          </a:extLst>
        </xdr:cNvPr>
        <xdr:cNvSpPr txBox="1"/>
      </xdr:nvSpPr>
      <xdr:spPr>
        <a:xfrm>
          <a:off x="16357600" y="1731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95613</xdr:rowOff>
    </xdr:from>
    <xdr:to>
      <xdr:col>81</xdr:col>
      <xdr:colOff>101600</xdr:colOff>
      <xdr:row>102</xdr:row>
      <xdr:rowOff>25763</xdr:rowOff>
    </xdr:to>
    <xdr:sp macro="" textlink="">
      <xdr:nvSpPr>
        <xdr:cNvPr id="677" name="楕円 676">
          <a:extLst>
            <a:ext uri="{FF2B5EF4-FFF2-40B4-BE49-F238E27FC236}">
              <a16:creationId xmlns:a16="http://schemas.microsoft.com/office/drawing/2014/main" id="{B7850A52-02F7-4A52-9DB1-E3FE6D641CFD}"/>
            </a:ext>
          </a:extLst>
        </xdr:cNvPr>
        <xdr:cNvSpPr/>
      </xdr:nvSpPr>
      <xdr:spPr>
        <a:xfrm>
          <a:off x="15430500" y="1741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146413</xdr:rowOff>
    </xdr:from>
    <xdr:to>
      <xdr:col>85</xdr:col>
      <xdr:colOff>127000</xdr:colOff>
      <xdr:row>102</xdr:row>
      <xdr:rowOff>23949</xdr:rowOff>
    </xdr:to>
    <xdr:cxnSp macro="">
      <xdr:nvCxnSpPr>
        <xdr:cNvPr id="678" name="直線コネクタ 677">
          <a:extLst>
            <a:ext uri="{FF2B5EF4-FFF2-40B4-BE49-F238E27FC236}">
              <a16:creationId xmlns:a16="http://schemas.microsoft.com/office/drawing/2014/main" id="{B1DF576A-908D-4B89-B61E-21F27D4F0DE7}"/>
            </a:ext>
          </a:extLst>
        </xdr:cNvPr>
        <xdr:cNvCxnSpPr/>
      </xdr:nvCxnSpPr>
      <xdr:spPr>
        <a:xfrm>
          <a:off x="15481300" y="1746286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44994</xdr:rowOff>
    </xdr:from>
    <xdr:to>
      <xdr:col>76</xdr:col>
      <xdr:colOff>165100</xdr:colOff>
      <xdr:row>101</xdr:row>
      <xdr:rowOff>146594</xdr:rowOff>
    </xdr:to>
    <xdr:sp macro="" textlink="">
      <xdr:nvSpPr>
        <xdr:cNvPr id="679" name="楕円 678">
          <a:extLst>
            <a:ext uri="{FF2B5EF4-FFF2-40B4-BE49-F238E27FC236}">
              <a16:creationId xmlns:a16="http://schemas.microsoft.com/office/drawing/2014/main" id="{EB72B49C-B6F4-4C2D-8FF7-3807A8684F5B}"/>
            </a:ext>
          </a:extLst>
        </xdr:cNvPr>
        <xdr:cNvSpPr/>
      </xdr:nvSpPr>
      <xdr:spPr>
        <a:xfrm>
          <a:off x="14541500" y="173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95794</xdr:rowOff>
    </xdr:from>
    <xdr:to>
      <xdr:col>81</xdr:col>
      <xdr:colOff>50800</xdr:colOff>
      <xdr:row>101</xdr:row>
      <xdr:rowOff>146413</xdr:rowOff>
    </xdr:to>
    <xdr:cxnSp macro="">
      <xdr:nvCxnSpPr>
        <xdr:cNvPr id="680" name="直線コネクタ 679">
          <a:extLst>
            <a:ext uri="{FF2B5EF4-FFF2-40B4-BE49-F238E27FC236}">
              <a16:creationId xmlns:a16="http://schemas.microsoft.com/office/drawing/2014/main" id="{6BE1CFD5-B1B1-43B0-825C-D1AC3AE567D8}"/>
            </a:ext>
          </a:extLst>
        </xdr:cNvPr>
        <xdr:cNvCxnSpPr/>
      </xdr:nvCxnSpPr>
      <xdr:spPr>
        <a:xfrm>
          <a:off x="14592300" y="1741224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43362</xdr:rowOff>
    </xdr:from>
    <xdr:to>
      <xdr:col>72</xdr:col>
      <xdr:colOff>38100</xdr:colOff>
      <xdr:row>101</xdr:row>
      <xdr:rowOff>144962</xdr:rowOff>
    </xdr:to>
    <xdr:sp macro="" textlink="">
      <xdr:nvSpPr>
        <xdr:cNvPr id="681" name="楕円 680">
          <a:extLst>
            <a:ext uri="{FF2B5EF4-FFF2-40B4-BE49-F238E27FC236}">
              <a16:creationId xmlns:a16="http://schemas.microsoft.com/office/drawing/2014/main" id="{09640422-62AB-4256-97F3-DF16CBF41A0F}"/>
            </a:ext>
          </a:extLst>
        </xdr:cNvPr>
        <xdr:cNvSpPr/>
      </xdr:nvSpPr>
      <xdr:spPr>
        <a:xfrm>
          <a:off x="13652500" y="173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94162</xdr:rowOff>
    </xdr:from>
    <xdr:to>
      <xdr:col>76</xdr:col>
      <xdr:colOff>114300</xdr:colOff>
      <xdr:row>101</xdr:row>
      <xdr:rowOff>95794</xdr:rowOff>
    </xdr:to>
    <xdr:cxnSp macro="">
      <xdr:nvCxnSpPr>
        <xdr:cNvPr id="682" name="直線コネクタ 681">
          <a:extLst>
            <a:ext uri="{FF2B5EF4-FFF2-40B4-BE49-F238E27FC236}">
              <a16:creationId xmlns:a16="http://schemas.microsoft.com/office/drawing/2014/main" id="{B7E71886-102A-4D57-A061-72F42EAB52B0}"/>
            </a:ext>
          </a:extLst>
        </xdr:cNvPr>
        <xdr:cNvCxnSpPr/>
      </xdr:nvCxnSpPr>
      <xdr:spPr>
        <a:xfrm>
          <a:off x="13703300" y="174106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17236</xdr:rowOff>
    </xdr:from>
    <xdr:to>
      <xdr:col>67</xdr:col>
      <xdr:colOff>101600</xdr:colOff>
      <xdr:row>101</xdr:row>
      <xdr:rowOff>118836</xdr:rowOff>
    </xdr:to>
    <xdr:sp macro="" textlink="">
      <xdr:nvSpPr>
        <xdr:cNvPr id="683" name="楕円 682">
          <a:extLst>
            <a:ext uri="{FF2B5EF4-FFF2-40B4-BE49-F238E27FC236}">
              <a16:creationId xmlns:a16="http://schemas.microsoft.com/office/drawing/2014/main" id="{6B703CCB-571D-4740-8AA4-263E583F12A2}"/>
            </a:ext>
          </a:extLst>
        </xdr:cNvPr>
        <xdr:cNvSpPr/>
      </xdr:nvSpPr>
      <xdr:spPr>
        <a:xfrm>
          <a:off x="12763500" y="173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68036</xdr:rowOff>
    </xdr:from>
    <xdr:to>
      <xdr:col>71</xdr:col>
      <xdr:colOff>177800</xdr:colOff>
      <xdr:row>101</xdr:row>
      <xdr:rowOff>94162</xdr:rowOff>
    </xdr:to>
    <xdr:cxnSp macro="">
      <xdr:nvCxnSpPr>
        <xdr:cNvPr id="684" name="直線コネクタ 683">
          <a:extLst>
            <a:ext uri="{FF2B5EF4-FFF2-40B4-BE49-F238E27FC236}">
              <a16:creationId xmlns:a16="http://schemas.microsoft.com/office/drawing/2014/main" id="{768CBFBD-33C6-4AD7-A92C-C71310B9A7A2}"/>
            </a:ext>
          </a:extLst>
        </xdr:cNvPr>
        <xdr:cNvCxnSpPr/>
      </xdr:nvCxnSpPr>
      <xdr:spPr>
        <a:xfrm>
          <a:off x="12814300" y="1738448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685" name="n_1aveValue【庁舎】&#10;有形固定資産減価償却率">
          <a:extLst>
            <a:ext uri="{FF2B5EF4-FFF2-40B4-BE49-F238E27FC236}">
              <a16:creationId xmlns:a16="http://schemas.microsoft.com/office/drawing/2014/main" id="{897642F0-3EF3-4750-9692-8CF4EA596DBE}"/>
            </a:ext>
          </a:extLst>
        </xdr:cNvPr>
        <xdr:cNvSpPr txBox="1"/>
      </xdr:nvSpPr>
      <xdr:spPr>
        <a:xfrm>
          <a:off x="15266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86" name="n_2aveValue【庁舎】&#10;有形固定資産減価償却率">
          <a:extLst>
            <a:ext uri="{FF2B5EF4-FFF2-40B4-BE49-F238E27FC236}">
              <a16:creationId xmlns:a16="http://schemas.microsoft.com/office/drawing/2014/main" id="{ED08D62B-2ABE-400E-9617-66DDDDC617BA}"/>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87" name="n_3aveValue【庁舎】&#10;有形固定資産減価償却率">
          <a:extLst>
            <a:ext uri="{FF2B5EF4-FFF2-40B4-BE49-F238E27FC236}">
              <a16:creationId xmlns:a16="http://schemas.microsoft.com/office/drawing/2014/main" id="{FB380AF6-8F2A-4A32-8C21-7640F7A25BB7}"/>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88" name="n_4aveValue【庁舎】&#10;有形固定資産減価償却率">
          <a:extLst>
            <a:ext uri="{FF2B5EF4-FFF2-40B4-BE49-F238E27FC236}">
              <a16:creationId xmlns:a16="http://schemas.microsoft.com/office/drawing/2014/main" id="{A8E47319-AA1A-4C32-9364-5AB4D37D55E1}"/>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42290</xdr:rowOff>
    </xdr:from>
    <xdr:ext cx="405111" cy="259045"/>
    <xdr:sp macro="" textlink="">
      <xdr:nvSpPr>
        <xdr:cNvPr id="689" name="n_1mainValue【庁舎】&#10;有形固定資産減価償却率">
          <a:extLst>
            <a:ext uri="{FF2B5EF4-FFF2-40B4-BE49-F238E27FC236}">
              <a16:creationId xmlns:a16="http://schemas.microsoft.com/office/drawing/2014/main" id="{D8588A03-9033-4543-9FB6-BE7DCF441765}"/>
            </a:ext>
          </a:extLst>
        </xdr:cNvPr>
        <xdr:cNvSpPr txBox="1"/>
      </xdr:nvSpPr>
      <xdr:spPr>
        <a:xfrm>
          <a:off x="152660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163121</xdr:rowOff>
    </xdr:from>
    <xdr:ext cx="405111" cy="259045"/>
    <xdr:sp macro="" textlink="">
      <xdr:nvSpPr>
        <xdr:cNvPr id="690" name="n_2mainValue【庁舎】&#10;有形固定資産減価償却率">
          <a:extLst>
            <a:ext uri="{FF2B5EF4-FFF2-40B4-BE49-F238E27FC236}">
              <a16:creationId xmlns:a16="http://schemas.microsoft.com/office/drawing/2014/main" id="{3018745C-7BE3-41AC-AB52-50C225E5ED79}"/>
            </a:ext>
          </a:extLst>
        </xdr:cNvPr>
        <xdr:cNvSpPr txBox="1"/>
      </xdr:nvSpPr>
      <xdr:spPr>
        <a:xfrm>
          <a:off x="14389744" y="1713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161489</xdr:rowOff>
    </xdr:from>
    <xdr:ext cx="405111" cy="259045"/>
    <xdr:sp macro="" textlink="">
      <xdr:nvSpPr>
        <xdr:cNvPr id="691" name="n_3mainValue【庁舎】&#10;有形固定資産減価償却率">
          <a:extLst>
            <a:ext uri="{FF2B5EF4-FFF2-40B4-BE49-F238E27FC236}">
              <a16:creationId xmlns:a16="http://schemas.microsoft.com/office/drawing/2014/main" id="{EEA2F64E-7A51-4F3B-9EAB-0A2ADAC63154}"/>
            </a:ext>
          </a:extLst>
        </xdr:cNvPr>
        <xdr:cNvSpPr txBox="1"/>
      </xdr:nvSpPr>
      <xdr:spPr>
        <a:xfrm>
          <a:off x="13500744" y="17135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135363</xdr:rowOff>
    </xdr:from>
    <xdr:ext cx="405111" cy="259045"/>
    <xdr:sp macro="" textlink="">
      <xdr:nvSpPr>
        <xdr:cNvPr id="692" name="n_4mainValue【庁舎】&#10;有形固定資産減価償却率">
          <a:extLst>
            <a:ext uri="{FF2B5EF4-FFF2-40B4-BE49-F238E27FC236}">
              <a16:creationId xmlns:a16="http://schemas.microsoft.com/office/drawing/2014/main" id="{1D06DEEE-292E-4891-8134-F54EBECF248D}"/>
            </a:ext>
          </a:extLst>
        </xdr:cNvPr>
        <xdr:cNvSpPr txBox="1"/>
      </xdr:nvSpPr>
      <xdr:spPr>
        <a:xfrm>
          <a:off x="12611744" y="1710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9F5A7E91-98DB-42E4-AB1C-24600E5633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47AD5CEC-9BCF-4350-9EC0-FBE72E23C56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71D433AA-4A42-4CA5-9C2D-E5AB9A1B4508}"/>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D6992F6C-DA91-470B-B46E-A3D6ABDA927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461BE49E-80FF-4D4A-89B8-32AEC3A8794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11A57081-D6BA-434F-B208-BF2FC2092E0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BD380CA8-91EC-4ECA-8EC7-5B668AB47B6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9777E9E9-D60F-4BC4-8327-384896191D5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9A110CE4-35D8-4BDB-8926-5EA0FB1D2F1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A1C7841D-819B-4F1A-9E8F-C30A3C2BA43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3" name="直線コネクタ 702">
          <a:extLst>
            <a:ext uri="{FF2B5EF4-FFF2-40B4-BE49-F238E27FC236}">
              <a16:creationId xmlns:a16="http://schemas.microsoft.com/office/drawing/2014/main" id="{2BA4A8A1-2A3C-4A67-96F3-6CD77AEFA822}"/>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4" name="テキスト ボックス 703">
          <a:extLst>
            <a:ext uri="{FF2B5EF4-FFF2-40B4-BE49-F238E27FC236}">
              <a16:creationId xmlns:a16="http://schemas.microsoft.com/office/drawing/2014/main" id="{6AB5EB8E-2B61-4EB0-BC7B-F3497F31FF7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5" name="直線コネクタ 704">
          <a:extLst>
            <a:ext uri="{FF2B5EF4-FFF2-40B4-BE49-F238E27FC236}">
              <a16:creationId xmlns:a16="http://schemas.microsoft.com/office/drawing/2014/main" id="{19EBF9F4-2131-4B0F-811C-7AFFB566DA79}"/>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6" name="テキスト ボックス 705">
          <a:extLst>
            <a:ext uri="{FF2B5EF4-FFF2-40B4-BE49-F238E27FC236}">
              <a16:creationId xmlns:a16="http://schemas.microsoft.com/office/drawing/2014/main" id="{14A772D0-C7AD-4C20-BF07-2D8028AA4E1F}"/>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7" name="直線コネクタ 706">
          <a:extLst>
            <a:ext uri="{FF2B5EF4-FFF2-40B4-BE49-F238E27FC236}">
              <a16:creationId xmlns:a16="http://schemas.microsoft.com/office/drawing/2014/main" id="{5FB7802A-2BEE-4B70-B1EA-445A36B0E80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8" name="テキスト ボックス 707">
          <a:extLst>
            <a:ext uri="{FF2B5EF4-FFF2-40B4-BE49-F238E27FC236}">
              <a16:creationId xmlns:a16="http://schemas.microsoft.com/office/drawing/2014/main" id="{C9445EB6-0BB2-4CA4-8ADC-C82739DC9CAC}"/>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9" name="直線コネクタ 708">
          <a:extLst>
            <a:ext uri="{FF2B5EF4-FFF2-40B4-BE49-F238E27FC236}">
              <a16:creationId xmlns:a16="http://schemas.microsoft.com/office/drawing/2014/main" id="{BC975CF4-FB8F-4170-8986-A8B4C6646F69}"/>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0" name="テキスト ボックス 709">
          <a:extLst>
            <a:ext uri="{FF2B5EF4-FFF2-40B4-BE49-F238E27FC236}">
              <a16:creationId xmlns:a16="http://schemas.microsoft.com/office/drawing/2014/main" id="{89A7441F-F049-4599-B434-B43AA248520F}"/>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BE113E9A-AE8D-4214-BABD-8E5A821522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2" name="テキスト ボックス 711">
          <a:extLst>
            <a:ext uri="{FF2B5EF4-FFF2-40B4-BE49-F238E27FC236}">
              <a16:creationId xmlns:a16="http://schemas.microsoft.com/office/drawing/2014/main" id="{4312367F-AD76-45EE-AC54-479F98A0F4B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庁舎】&#10;一人当たり面積グラフ枠">
          <a:extLst>
            <a:ext uri="{FF2B5EF4-FFF2-40B4-BE49-F238E27FC236}">
              <a16:creationId xmlns:a16="http://schemas.microsoft.com/office/drawing/2014/main" id="{B0146F5F-2820-4B8D-B522-2F5D1ACD8DC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46482</xdr:rowOff>
    </xdr:from>
    <xdr:to>
      <xdr:col>116</xdr:col>
      <xdr:colOff>62864</xdr:colOff>
      <xdr:row>107</xdr:row>
      <xdr:rowOff>135637</xdr:rowOff>
    </xdr:to>
    <xdr:cxnSp macro="">
      <xdr:nvCxnSpPr>
        <xdr:cNvPr id="714" name="直線コネクタ 713">
          <a:extLst>
            <a:ext uri="{FF2B5EF4-FFF2-40B4-BE49-F238E27FC236}">
              <a16:creationId xmlns:a16="http://schemas.microsoft.com/office/drawing/2014/main" id="{F6A01250-3B77-4207-A79E-43A3258A5792}"/>
            </a:ext>
          </a:extLst>
        </xdr:cNvPr>
        <xdr:cNvCxnSpPr/>
      </xdr:nvCxnSpPr>
      <xdr:spPr>
        <a:xfrm flipV="1">
          <a:off x="22160864" y="17362932"/>
          <a:ext cx="0" cy="111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139464</xdr:rowOff>
    </xdr:from>
    <xdr:ext cx="469744" cy="259045"/>
    <xdr:sp macro="" textlink="">
      <xdr:nvSpPr>
        <xdr:cNvPr id="715" name="【庁舎】&#10;一人当たり面積最小値テキスト">
          <a:extLst>
            <a:ext uri="{FF2B5EF4-FFF2-40B4-BE49-F238E27FC236}">
              <a16:creationId xmlns:a16="http://schemas.microsoft.com/office/drawing/2014/main" id="{D497CDB7-D26C-4CF0-BBDA-ECA85644C780}"/>
            </a:ext>
          </a:extLst>
        </xdr:cNvPr>
        <xdr:cNvSpPr txBox="1"/>
      </xdr:nvSpPr>
      <xdr:spPr>
        <a:xfrm>
          <a:off x="22199600" y="1848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135637</xdr:rowOff>
    </xdr:from>
    <xdr:to>
      <xdr:col>116</xdr:col>
      <xdr:colOff>152400</xdr:colOff>
      <xdr:row>107</xdr:row>
      <xdr:rowOff>135637</xdr:rowOff>
    </xdr:to>
    <xdr:cxnSp macro="">
      <xdr:nvCxnSpPr>
        <xdr:cNvPr id="716" name="直線コネクタ 715">
          <a:extLst>
            <a:ext uri="{FF2B5EF4-FFF2-40B4-BE49-F238E27FC236}">
              <a16:creationId xmlns:a16="http://schemas.microsoft.com/office/drawing/2014/main" id="{D9107A4E-5B0E-44EC-95A4-6385230F5A94}"/>
            </a:ext>
          </a:extLst>
        </xdr:cNvPr>
        <xdr:cNvCxnSpPr/>
      </xdr:nvCxnSpPr>
      <xdr:spPr>
        <a:xfrm>
          <a:off x="22072600" y="184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164609</xdr:rowOff>
    </xdr:from>
    <xdr:ext cx="469744" cy="259045"/>
    <xdr:sp macro="" textlink="">
      <xdr:nvSpPr>
        <xdr:cNvPr id="717" name="【庁舎】&#10;一人当たり面積最大値テキスト">
          <a:extLst>
            <a:ext uri="{FF2B5EF4-FFF2-40B4-BE49-F238E27FC236}">
              <a16:creationId xmlns:a16="http://schemas.microsoft.com/office/drawing/2014/main" id="{6072E87E-35F9-49AE-AF9A-37615B4ABB37}"/>
            </a:ext>
          </a:extLst>
        </xdr:cNvPr>
        <xdr:cNvSpPr txBox="1"/>
      </xdr:nvSpPr>
      <xdr:spPr>
        <a:xfrm>
          <a:off x="22199600" y="17138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46482</xdr:rowOff>
    </xdr:from>
    <xdr:to>
      <xdr:col>116</xdr:col>
      <xdr:colOff>152400</xdr:colOff>
      <xdr:row>101</xdr:row>
      <xdr:rowOff>46482</xdr:rowOff>
    </xdr:to>
    <xdr:cxnSp macro="">
      <xdr:nvCxnSpPr>
        <xdr:cNvPr id="718" name="直線コネクタ 717">
          <a:extLst>
            <a:ext uri="{FF2B5EF4-FFF2-40B4-BE49-F238E27FC236}">
              <a16:creationId xmlns:a16="http://schemas.microsoft.com/office/drawing/2014/main" id="{857AB3B4-BAFE-41EA-9EA3-074562855B48}"/>
            </a:ext>
          </a:extLst>
        </xdr:cNvPr>
        <xdr:cNvCxnSpPr/>
      </xdr:nvCxnSpPr>
      <xdr:spPr>
        <a:xfrm>
          <a:off x="22072600" y="1736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19372</xdr:rowOff>
    </xdr:from>
    <xdr:ext cx="469744" cy="259045"/>
    <xdr:sp macro="" textlink="">
      <xdr:nvSpPr>
        <xdr:cNvPr id="719" name="【庁舎】&#10;一人当たり面積平均値テキスト">
          <a:extLst>
            <a:ext uri="{FF2B5EF4-FFF2-40B4-BE49-F238E27FC236}">
              <a16:creationId xmlns:a16="http://schemas.microsoft.com/office/drawing/2014/main" id="{78C6393A-CA08-424D-8AE8-EC07BA617438}"/>
            </a:ext>
          </a:extLst>
        </xdr:cNvPr>
        <xdr:cNvSpPr txBox="1"/>
      </xdr:nvSpPr>
      <xdr:spPr>
        <a:xfrm>
          <a:off x="22199600" y="181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40945</xdr:rowOff>
    </xdr:from>
    <xdr:to>
      <xdr:col>116</xdr:col>
      <xdr:colOff>114300</xdr:colOff>
      <xdr:row>106</xdr:row>
      <xdr:rowOff>142545</xdr:rowOff>
    </xdr:to>
    <xdr:sp macro="" textlink="">
      <xdr:nvSpPr>
        <xdr:cNvPr id="720" name="フローチャート: 判断 719">
          <a:extLst>
            <a:ext uri="{FF2B5EF4-FFF2-40B4-BE49-F238E27FC236}">
              <a16:creationId xmlns:a16="http://schemas.microsoft.com/office/drawing/2014/main" id="{369CF59B-1262-4395-815A-61B577DFA1CE}"/>
            </a:ext>
          </a:extLst>
        </xdr:cNvPr>
        <xdr:cNvSpPr/>
      </xdr:nvSpPr>
      <xdr:spPr>
        <a:xfrm>
          <a:off x="22110700" y="182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56490</xdr:rowOff>
    </xdr:from>
    <xdr:to>
      <xdr:col>112</xdr:col>
      <xdr:colOff>38100</xdr:colOff>
      <xdr:row>106</xdr:row>
      <xdr:rowOff>158090</xdr:rowOff>
    </xdr:to>
    <xdr:sp macro="" textlink="">
      <xdr:nvSpPr>
        <xdr:cNvPr id="721" name="フローチャート: 判断 720">
          <a:extLst>
            <a:ext uri="{FF2B5EF4-FFF2-40B4-BE49-F238E27FC236}">
              <a16:creationId xmlns:a16="http://schemas.microsoft.com/office/drawing/2014/main" id="{8ABCFFD4-6E79-45AB-BA7C-E861E78252DE}"/>
            </a:ext>
          </a:extLst>
        </xdr:cNvPr>
        <xdr:cNvSpPr/>
      </xdr:nvSpPr>
      <xdr:spPr>
        <a:xfrm>
          <a:off x="21272500" y="1823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108610</xdr:rowOff>
    </xdr:from>
    <xdr:to>
      <xdr:col>107</xdr:col>
      <xdr:colOff>101600</xdr:colOff>
      <xdr:row>107</xdr:row>
      <xdr:rowOff>38760</xdr:rowOff>
    </xdr:to>
    <xdr:sp macro="" textlink="">
      <xdr:nvSpPr>
        <xdr:cNvPr id="722" name="フローチャート: 判断 721">
          <a:extLst>
            <a:ext uri="{FF2B5EF4-FFF2-40B4-BE49-F238E27FC236}">
              <a16:creationId xmlns:a16="http://schemas.microsoft.com/office/drawing/2014/main" id="{0FF17995-5A2B-407D-8B97-89AA7F48A0B4}"/>
            </a:ext>
          </a:extLst>
        </xdr:cNvPr>
        <xdr:cNvSpPr/>
      </xdr:nvSpPr>
      <xdr:spPr>
        <a:xfrm>
          <a:off x="20383500" y="1828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116382</xdr:rowOff>
    </xdr:from>
    <xdr:to>
      <xdr:col>102</xdr:col>
      <xdr:colOff>165100</xdr:colOff>
      <xdr:row>107</xdr:row>
      <xdr:rowOff>46532</xdr:rowOff>
    </xdr:to>
    <xdr:sp macro="" textlink="">
      <xdr:nvSpPr>
        <xdr:cNvPr id="723" name="フローチャート: 判断 722">
          <a:extLst>
            <a:ext uri="{FF2B5EF4-FFF2-40B4-BE49-F238E27FC236}">
              <a16:creationId xmlns:a16="http://schemas.microsoft.com/office/drawing/2014/main" id="{B5980863-102D-46C0-8DBD-FF905EAA3DA5}"/>
            </a:ext>
          </a:extLst>
        </xdr:cNvPr>
        <xdr:cNvSpPr/>
      </xdr:nvSpPr>
      <xdr:spPr>
        <a:xfrm>
          <a:off x="19494500" y="1829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138328</xdr:rowOff>
    </xdr:from>
    <xdr:to>
      <xdr:col>98</xdr:col>
      <xdr:colOff>38100</xdr:colOff>
      <xdr:row>107</xdr:row>
      <xdr:rowOff>68478</xdr:rowOff>
    </xdr:to>
    <xdr:sp macro="" textlink="">
      <xdr:nvSpPr>
        <xdr:cNvPr id="724" name="フローチャート: 判断 723">
          <a:extLst>
            <a:ext uri="{FF2B5EF4-FFF2-40B4-BE49-F238E27FC236}">
              <a16:creationId xmlns:a16="http://schemas.microsoft.com/office/drawing/2014/main" id="{7C19462D-6A6F-4545-AE0D-F39EA028FDD2}"/>
            </a:ext>
          </a:extLst>
        </xdr:cNvPr>
        <xdr:cNvSpPr/>
      </xdr:nvSpPr>
      <xdr:spPr>
        <a:xfrm>
          <a:off x="18605500" y="1831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E0D3C77E-1DFA-4362-98B6-7D4B1303D1E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397C7A6-5E77-419A-AE61-44872E8753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FA0626DA-E570-4E7F-BAEA-6FB151B084F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F224DAE1-423C-4EB7-8D1B-FAEEFC19CDF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B6667BDF-387A-4ACA-BB38-7DA385B4808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130099</xdr:rowOff>
    </xdr:from>
    <xdr:to>
      <xdr:col>116</xdr:col>
      <xdr:colOff>114300</xdr:colOff>
      <xdr:row>106</xdr:row>
      <xdr:rowOff>60249</xdr:rowOff>
    </xdr:to>
    <xdr:sp macro="" textlink="">
      <xdr:nvSpPr>
        <xdr:cNvPr id="730" name="楕円 729">
          <a:extLst>
            <a:ext uri="{FF2B5EF4-FFF2-40B4-BE49-F238E27FC236}">
              <a16:creationId xmlns:a16="http://schemas.microsoft.com/office/drawing/2014/main" id="{80645A3F-8E7F-43F6-9E3B-7DB527BDEA51}"/>
            </a:ext>
          </a:extLst>
        </xdr:cNvPr>
        <xdr:cNvSpPr/>
      </xdr:nvSpPr>
      <xdr:spPr>
        <a:xfrm>
          <a:off x="22110700" y="1813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152976</xdr:rowOff>
    </xdr:from>
    <xdr:ext cx="469744" cy="259045"/>
    <xdr:sp macro="" textlink="">
      <xdr:nvSpPr>
        <xdr:cNvPr id="731" name="【庁舎】&#10;一人当たり面積該当値テキスト">
          <a:extLst>
            <a:ext uri="{FF2B5EF4-FFF2-40B4-BE49-F238E27FC236}">
              <a16:creationId xmlns:a16="http://schemas.microsoft.com/office/drawing/2014/main" id="{61ABC0A2-3CEF-42F7-922D-7599543C67DF}"/>
            </a:ext>
          </a:extLst>
        </xdr:cNvPr>
        <xdr:cNvSpPr txBox="1"/>
      </xdr:nvSpPr>
      <xdr:spPr>
        <a:xfrm>
          <a:off x="22199600" y="1798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141987</xdr:rowOff>
    </xdr:from>
    <xdr:to>
      <xdr:col>112</xdr:col>
      <xdr:colOff>38100</xdr:colOff>
      <xdr:row>106</xdr:row>
      <xdr:rowOff>72137</xdr:rowOff>
    </xdr:to>
    <xdr:sp macro="" textlink="">
      <xdr:nvSpPr>
        <xdr:cNvPr id="732" name="楕円 731">
          <a:extLst>
            <a:ext uri="{FF2B5EF4-FFF2-40B4-BE49-F238E27FC236}">
              <a16:creationId xmlns:a16="http://schemas.microsoft.com/office/drawing/2014/main" id="{B04734E0-A66F-4CA5-9448-B14AA80725D1}"/>
            </a:ext>
          </a:extLst>
        </xdr:cNvPr>
        <xdr:cNvSpPr/>
      </xdr:nvSpPr>
      <xdr:spPr>
        <a:xfrm>
          <a:off x="21272500" y="1814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9449</xdr:rowOff>
    </xdr:from>
    <xdr:to>
      <xdr:col>116</xdr:col>
      <xdr:colOff>63500</xdr:colOff>
      <xdr:row>106</xdr:row>
      <xdr:rowOff>21337</xdr:rowOff>
    </xdr:to>
    <xdr:cxnSp macro="">
      <xdr:nvCxnSpPr>
        <xdr:cNvPr id="733" name="直線コネクタ 732">
          <a:extLst>
            <a:ext uri="{FF2B5EF4-FFF2-40B4-BE49-F238E27FC236}">
              <a16:creationId xmlns:a16="http://schemas.microsoft.com/office/drawing/2014/main" id="{0C4D89FB-AFAD-403F-BA8A-DF609545A023}"/>
            </a:ext>
          </a:extLst>
        </xdr:cNvPr>
        <xdr:cNvCxnSpPr/>
      </xdr:nvCxnSpPr>
      <xdr:spPr>
        <a:xfrm flipV="1">
          <a:off x="21323300" y="18183149"/>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152045</xdr:rowOff>
    </xdr:from>
    <xdr:to>
      <xdr:col>107</xdr:col>
      <xdr:colOff>101600</xdr:colOff>
      <xdr:row>106</xdr:row>
      <xdr:rowOff>82195</xdr:rowOff>
    </xdr:to>
    <xdr:sp macro="" textlink="">
      <xdr:nvSpPr>
        <xdr:cNvPr id="734" name="楕円 733">
          <a:extLst>
            <a:ext uri="{FF2B5EF4-FFF2-40B4-BE49-F238E27FC236}">
              <a16:creationId xmlns:a16="http://schemas.microsoft.com/office/drawing/2014/main" id="{AD124CB8-7D00-43FB-A57D-28A4E1B22DC0}"/>
            </a:ext>
          </a:extLst>
        </xdr:cNvPr>
        <xdr:cNvSpPr/>
      </xdr:nvSpPr>
      <xdr:spPr>
        <a:xfrm>
          <a:off x="20383500" y="181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21337</xdr:rowOff>
    </xdr:from>
    <xdr:to>
      <xdr:col>111</xdr:col>
      <xdr:colOff>177800</xdr:colOff>
      <xdr:row>106</xdr:row>
      <xdr:rowOff>31395</xdr:rowOff>
    </xdr:to>
    <xdr:cxnSp macro="">
      <xdr:nvCxnSpPr>
        <xdr:cNvPr id="735" name="直線コネクタ 734">
          <a:extLst>
            <a:ext uri="{FF2B5EF4-FFF2-40B4-BE49-F238E27FC236}">
              <a16:creationId xmlns:a16="http://schemas.microsoft.com/office/drawing/2014/main" id="{3676FC22-ACF6-42F3-9754-C70F71705920}"/>
            </a:ext>
          </a:extLst>
        </xdr:cNvPr>
        <xdr:cNvCxnSpPr/>
      </xdr:nvCxnSpPr>
      <xdr:spPr>
        <a:xfrm flipV="1">
          <a:off x="20434300" y="18195037"/>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736" name="楕円 735">
          <a:extLst>
            <a:ext uri="{FF2B5EF4-FFF2-40B4-BE49-F238E27FC236}">
              <a16:creationId xmlns:a16="http://schemas.microsoft.com/office/drawing/2014/main" id="{469A0655-0585-437C-9742-02357006FD6A}"/>
            </a:ext>
          </a:extLst>
        </xdr:cNvPr>
        <xdr:cNvSpPr/>
      </xdr:nvSpPr>
      <xdr:spPr>
        <a:xfrm>
          <a:off x="19494500" y="1817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31395</xdr:rowOff>
    </xdr:from>
    <xdr:to>
      <xdr:col>107</xdr:col>
      <xdr:colOff>50800</xdr:colOff>
      <xdr:row>106</xdr:row>
      <xdr:rowOff>53339</xdr:rowOff>
    </xdr:to>
    <xdr:cxnSp macro="">
      <xdr:nvCxnSpPr>
        <xdr:cNvPr id="737" name="直線コネクタ 736">
          <a:extLst>
            <a:ext uri="{FF2B5EF4-FFF2-40B4-BE49-F238E27FC236}">
              <a16:creationId xmlns:a16="http://schemas.microsoft.com/office/drawing/2014/main" id="{BF6AA589-2666-4F26-AC3E-63B4664CF309}"/>
            </a:ext>
          </a:extLst>
        </xdr:cNvPr>
        <xdr:cNvCxnSpPr/>
      </xdr:nvCxnSpPr>
      <xdr:spPr>
        <a:xfrm flipV="1">
          <a:off x="19545300" y="18205095"/>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738" name="楕円 737">
          <a:extLst>
            <a:ext uri="{FF2B5EF4-FFF2-40B4-BE49-F238E27FC236}">
              <a16:creationId xmlns:a16="http://schemas.microsoft.com/office/drawing/2014/main" id="{DBA2FEE0-46D9-4723-A5BD-DC6ED97C2013}"/>
            </a:ext>
          </a:extLst>
        </xdr:cNvPr>
        <xdr:cNvSpPr/>
      </xdr:nvSpPr>
      <xdr:spPr>
        <a:xfrm>
          <a:off x="18605500" y="1823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53339</xdr:rowOff>
    </xdr:from>
    <xdr:to>
      <xdr:col>102</xdr:col>
      <xdr:colOff>114300</xdr:colOff>
      <xdr:row>106</xdr:row>
      <xdr:rowOff>112776</xdr:rowOff>
    </xdr:to>
    <xdr:cxnSp macro="">
      <xdr:nvCxnSpPr>
        <xdr:cNvPr id="739" name="直線コネクタ 738">
          <a:extLst>
            <a:ext uri="{FF2B5EF4-FFF2-40B4-BE49-F238E27FC236}">
              <a16:creationId xmlns:a16="http://schemas.microsoft.com/office/drawing/2014/main" id="{8DD13477-4120-4709-9E75-7CC8D3B34BCE}"/>
            </a:ext>
          </a:extLst>
        </xdr:cNvPr>
        <xdr:cNvCxnSpPr/>
      </xdr:nvCxnSpPr>
      <xdr:spPr>
        <a:xfrm flipV="1">
          <a:off x="18656300" y="18227039"/>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149217</xdr:rowOff>
    </xdr:from>
    <xdr:ext cx="469744" cy="259045"/>
    <xdr:sp macro="" textlink="">
      <xdr:nvSpPr>
        <xdr:cNvPr id="740" name="n_1aveValue【庁舎】&#10;一人当たり面積">
          <a:extLst>
            <a:ext uri="{FF2B5EF4-FFF2-40B4-BE49-F238E27FC236}">
              <a16:creationId xmlns:a16="http://schemas.microsoft.com/office/drawing/2014/main" id="{9287E581-E828-4943-9CFC-4F484E9EF312}"/>
            </a:ext>
          </a:extLst>
        </xdr:cNvPr>
        <xdr:cNvSpPr txBox="1"/>
      </xdr:nvSpPr>
      <xdr:spPr>
        <a:xfrm>
          <a:off x="21075727" y="1832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29887</xdr:rowOff>
    </xdr:from>
    <xdr:ext cx="469744" cy="259045"/>
    <xdr:sp macro="" textlink="">
      <xdr:nvSpPr>
        <xdr:cNvPr id="741" name="n_2aveValue【庁舎】&#10;一人当たり面積">
          <a:extLst>
            <a:ext uri="{FF2B5EF4-FFF2-40B4-BE49-F238E27FC236}">
              <a16:creationId xmlns:a16="http://schemas.microsoft.com/office/drawing/2014/main" id="{BEE318EB-D7EC-4345-8BB1-9FE6CB03C803}"/>
            </a:ext>
          </a:extLst>
        </xdr:cNvPr>
        <xdr:cNvSpPr txBox="1"/>
      </xdr:nvSpPr>
      <xdr:spPr>
        <a:xfrm>
          <a:off x="20199427" y="1837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37659</xdr:rowOff>
    </xdr:from>
    <xdr:ext cx="469744" cy="259045"/>
    <xdr:sp macro="" textlink="">
      <xdr:nvSpPr>
        <xdr:cNvPr id="742" name="n_3aveValue【庁舎】&#10;一人当たり面積">
          <a:extLst>
            <a:ext uri="{FF2B5EF4-FFF2-40B4-BE49-F238E27FC236}">
              <a16:creationId xmlns:a16="http://schemas.microsoft.com/office/drawing/2014/main" id="{326BCEE1-A746-4B5E-992A-B5BE87CAC1E8}"/>
            </a:ext>
          </a:extLst>
        </xdr:cNvPr>
        <xdr:cNvSpPr txBox="1"/>
      </xdr:nvSpPr>
      <xdr:spPr>
        <a:xfrm>
          <a:off x="19310427" y="1838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59605</xdr:rowOff>
    </xdr:from>
    <xdr:ext cx="469744" cy="259045"/>
    <xdr:sp macro="" textlink="">
      <xdr:nvSpPr>
        <xdr:cNvPr id="743" name="n_4aveValue【庁舎】&#10;一人当たり面積">
          <a:extLst>
            <a:ext uri="{FF2B5EF4-FFF2-40B4-BE49-F238E27FC236}">
              <a16:creationId xmlns:a16="http://schemas.microsoft.com/office/drawing/2014/main" id="{F70F9003-4E12-427F-8AD2-170685EBC77D}"/>
            </a:ext>
          </a:extLst>
        </xdr:cNvPr>
        <xdr:cNvSpPr txBox="1"/>
      </xdr:nvSpPr>
      <xdr:spPr>
        <a:xfrm>
          <a:off x="18421427" y="1840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88664</xdr:rowOff>
    </xdr:from>
    <xdr:ext cx="469744" cy="259045"/>
    <xdr:sp macro="" textlink="">
      <xdr:nvSpPr>
        <xdr:cNvPr id="744" name="n_1mainValue【庁舎】&#10;一人当たり面積">
          <a:extLst>
            <a:ext uri="{FF2B5EF4-FFF2-40B4-BE49-F238E27FC236}">
              <a16:creationId xmlns:a16="http://schemas.microsoft.com/office/drawing/2014/main" id="{633C07EF-A823-4B88-A9A1-E9B496C6A72E}"/>
            </a:ext>
          </a:extLst>
        </xdr:cNvPr>
        <xdr:cNvSpPr txBox="1"/>
      </xdr:nvSpPr>
      <xdr:spPr>
        <a:xfrm>
          <a:off x="210757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98722</xdr:rowOff>
    </xdr:from>
    <xdr:ext cx="469744" cy="259045"/>
    <xdr:sp macro="" textlink="">
      <xdr:nvSpPr>
        <xdr:cNvPr id="745" name="n_2mainValue【庁舎】&#10;一人当たり面積">
          <a:extLst>
            <a:ext uri="{FF2B5EF4-FFF2-40B4-BE49-F238E27FC236}">
              <a16:creationId xmlns:a16="http://schemas.microsoft.com/office/drawing/2014/main" id="{2F7DEAC0-887E-45DB-8409-4755CC765E9D}"/>
            </a:ext>
          </a:extLst>
        </xdr:cNvPr>
        <xdr:cNvSpPr txBox="1"/>
      </xdr:nvSpPr>
      <xdr:spPr>
        <a:xfrm>
          <a:off x="20199427" y="17929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746" name="n_3mainValue【庁舎】&#10;一人当たり面積">
          <a:extLst>
            <a:ext uri="{FF2B5EF4-FFF2-40B4-BE49-F238E27FC236}">
              <a16:creationId xmlns:a16="http://schemas.microsoft.com/office/drawing/2014/main" id="{D5369E95-D3EB-43EA-A4CE-74CE8D8F7FAF}"/>
            </a:ext>
          </a:extLst>
        </xdr:cNvPr>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747" name="n_4mainValue【庁舎】&#10;一人当たり面積">
          <a:extLst>
            <a:ext uri="{FF2B5EF4-FFF2-40B4-BE49-F238E27FC236}">
              <a16:creationId xmlns:a16="http://schemas.microsoft.com/office/drawing/2014/main" id="{1BD9BD88-47A1-44B4-BA26-67FC36538D93}"/>
            </a:ext>
          </a:extLst>
        </xdr:cNvPr>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41CDECAE-4CDE-460E-A94C-BB65076CC05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E750700D-4CE6-4FCE-AD1C-3B0B81D6D82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FB974038-773C-4EC2-9C39-E0A74CC132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有形固定資産減価償却率は、図書館、体育館・プール、福祉施設について類似団体内平均値を大きく上回る。一人当たり面積については、ほとんどの施設において類似団体内平均値を大きく上回っている。</a:t>
          </a:r>
          <a:endParaRPr lang="ja-JP" altLang="ja-JP" sz="1400">
            <a:effectLst/>
          </a:endParaRPr>
        </a:p>
        <a:p>
          <a:r>
            <a:rPr kumimoji="1" lang="ja-JP" altLang="ja-JP" sz="1100">
              <a:solidFill>
                <a:schemeClr val="dk1"/>
              </a:solidFill>
              <a:effectLst/>
              <a:latin typeface="+mn-lt"/>
              <a:ea typeface="+mn-ea"/>
              <a:cs typeface="+mn-cs"/>
            </a:rPr>
            <a:t>本町は合併により同じ機能を持つ公共施設を多く保有する反面、人口は合併時より約３</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減少している。１９８１年以前の旧耐震基準で整備されたものが全体の２９％、新耐震基準で整備した建物についても建設後３０年を経過したものもあることから、今後、老朽化に伴う大規模改修や施設の立替えが集中的に発生する。そこで２０２２年３月に改訂した「那賀町公共施設等総合管理計画」を基に施設の集約、複合化及び除却について検討し、町の財政規模や人口に見合った施設保有量を見極め公共施設の計画的な再編を行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60" zoomScaleNormal="60"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92" t="s">
        <v>82</v>
      </c>
      <c r="C1" s="392"/>
      <c r="D1" s="392"/>
      <c r="E1" s="392"/>
      <c r="F1" s="392"/>
      <c r="G1" s="392"/>
      <c r="H1" s="392"/>
      <c r="I1" s="392"/>
      <c r="J1" s="392"/>
      <c r="K1" s="392"/>
      <c r="L1" s="392"/>
      <c r="M1" s="392"/>
      <c r="N1" s="392"/>
      <c r="O1" s="392"/>
      <c r="P1" s="392"/>
      <c r="Q1" s="392"/>
      <c r="R1" s="392"/>
      <c r="S1" s="392"/>
      <c r="T1" s="392"/>
      <c r="U1" s="392"/>
      <c r="V1" s="392"/>
      <c r="W1" s="392"/>
      <c r="X1" s="392"/>
      <c r="Y1" s="392"/>
      <c r="Z1" s="392"/>
      <c r="AA1" s="392"/>
      <c r="AB1" s="392"/>
      <c r="AC1" s="392"/>
      <c r="AD1" s="392"/>
      <c r="AE1" s="392"/>
      <c r="AF1" s="392"/>
      <c r="AG1" s="392"/>
      <c r="AH1" s="392"/>
      <c r="AI1" s="392"/>
      <c r="AJ1" s="392"/>
      <c r="AK1" s="392"/>
      <c r="AL1" s="392"/>
      <c r="AM1" s="392"/>
      <c r="AN1" s="392"/>
      <c r="AO1" s="392"/>
      <c r="AP1" s="392"/>
      <c r="AQ1" s="392"/>
      <c r="AR1" s="392"/>
      <c r="AS1" s="392"/>
      <c r="AT1" s="392"/>
      <c r="AU1" s="392"/>
      <c r="AV1" s="392"/>
      <c r="AW1" s="392"/>
      <c r="AX1" s="392"/>
      <c r="AY1" s="392"/>
      <c r="AZ1" s="392"/>
      <c r="BA1" s="392"/>
      <c r="BB1" s="392"/>
      <c r="BC1" s="392"/>
      <c r="BD1" s="392"/>
      <c r="BE1" s="392"/>
      <c r="BF1" s="392"/>
      <c r="BG1" s="392"/>
      <c r="BH1" s="392"/>
      <c r="BI1" s="392"/>
      <c r="BJ1" s="392"/>
      <c r="BK1" s="392"/>
      <c r="BL1" s="392"/>
      <c r="BM1" s="392"/>
      <c r="BN1" s="392"/>
      <c r="BO1" s="392"/>
      <c r="BP1" s="392"/>
      <c r="BQ1" s="392"/>
      <c r="BR1" s="392"/>
      <c r="BS1" s="392"/>
      <c r="BT1" s="392"/>
      <c r="BU1" s="392"/>
      <c r="BV1" s="392"/>
      <c r="BW1" s="392"/>
      <c r="BX1" s="392"/>
      <c r="BY1" s="392"/>
      <c r="BZ1" s="392"/>
      <c r="CA1" s="392"/>
      <c r="CB1" s="392"/>
      <c r="CC1" s="392"/>
      <c r="CD1" s="392"/>
      <c r="CE1" s="392"/>
      <c r="CF1" s="392"/>
      <c r="CG1" s="392"/>
      <c r="CH1" s="392"/>
      <c r="CI1" s="392"/>
      <c r="CJ1" s="392"/>
      <c r="CK1" s="392"/>
      <c r="CL1" s="392"/>
      <c r="CM1" s="392"/>
      <c r="CN1" s="392"/>
      <c r="CO1" s="392"/>
      <c r="CP1" s="392"/>
      <c r="CQ1" s="392"/>
      <c r="CR1" s="392"/>
      <c r="CS1" s="392"/>
      <c r="CT1" s="392"/>
      <c r="CU1" s="392"/>
      <c r="CV1" s="392"/>
      <c r="CW1" s="392"/>
      <c r="CX1" s="392"/>
      <c r="CY1" s="392"/>
      <c r="CZ1" s="392"/>
      <c r="DA1" s="392"/>
      <c r="DB1" s="392"/>
      <c r="DC1" s="392"/>
      <c r="DD1" s="392"/>
      <c r="DE1" s="392"/>
      <c r="DF1" s="392"/>
      <c r="DG1" s="392"/>
      <c r="DH1" s="392"/>
      <c r="DI1" s="392"/>
      <c r="DJ1" s="175"/>
      <c r="DK1" s="175"/>
      <c r="DL1" s="175"/>
      <c r="DM1" s="175"/>
      <c r="DN1" s="175"/>
      <c r="DO1" s="175"/>
    </row>
    <row r="2" spans="1:119" ht="24.75" thickBot="1" x14ac:dyDescent="0.2">
      <c r="B2" s="176" t="s">
        <v>83</v>
      </c>
      <c r="C2" s="176"/>
      <c r="D2" s="177"/>
    </row>
    <row r="3" spans="1:119" ht="18.75" customHeight="1" thickBot="1" x14ac:dyDescent="0.2">
      <c r="A3" s="175"/>
      <c r="B3" s="393" t="s">
        <v>84</v>
      </c>
      <c r="C3" s="394"/>
      <c r="D3" s="394"/>
      <c r="E3" s="395"/>
      <c r="F3" s="395"/>
      <c r="G3" s="395"/>
      <c r="H3" s="395"/>
      <c r="I3" s="395"/>
      <c r="J3" s="395"/>
      <c r="K3" s="395"/>
      <c r="L3" s="395" t="s">
        <v>85</v>
      </c>
      <c r="M3" s="395"/>
      <c r="N3" s="395"/>
      <c r="O3" s="395"/>
      <c r="P3" s="395"/>
      <c r="Q3" s="395"/>
      <c r="R3" s="402"/>
      <c r="S3" s="402"/>
      <c r="T3" s="402"/>
      <c r="U3" s="402"/>
      <c r="V3" s="403"/>
      <c r="W3" s="377" t="s">
        <v>86</v>
      </c>
      <c r="X3" s="378"/>
      <c r="Y3" s="378"/>
      <c r="Z3" s="378"/>
      <c r="AA3" s="378"/>
      <c r="AB3" s="394"/>
      <c r="AC3" s="402" t="s">
        <v>87</v>
      </c>
      <c r="AD3" s="378"/>
      <c r="AE3" s="378"/>
      <c r="AF3" s="378"/>
      <c r="AG3" s="378"/>
      <c r="AH3" s="378"/>
      <c r="AI3" s="378"/>
      <c r="AJ3" s="378"/>
      <c r="AK3" s="378"/>
      <c r="AL3" s="379"/>
      <c r="AM3" s="377" t="s">
        <v>88</v>
      </c>
      <c r="AN3" s="378"/>
      <c r="AO3" s="378"/>
      <c r="AP3" s="378"/>
      <c r="AQ3" s="378"/>
      <c r="AR3" s="378"/>
      <c r="AS3" s="378"/>
      <c r="AT3" s="378"/>
      <c r="AU3" s="378"/>
      <c r="AV3" s="378"/>
      <c r="AW3" s="378"/>
      <c r="AX3" s="379"/>
      <c r="AY3" s="414" t="s">
        <v>1</v>
      </c>
      <c r="AZ3" s="415"/>
      <c r="BA3" s="415"/>
      <c r="BB3" s="415"/>
      <c r="BC3" s="415"/>
      <c r="BD3" s="415"/>
      <c r="BE3" s="415"/>
      <c r="BF3" s="415"/>
      <c r="BG3" s="415"/>
      <c r="BH3" s="415"/>
      <c r="BI3" s="415"/>
      <c r="BJ3" s="415"/>
      <c r="BK3" s="415"/>
      <c r="BL3" s="415"/>
      <c r="BM3" s="416"/>
      <c r="BN3" s="377" t="s">
        <v>89</v>
      </c>
      <c r="BO3" s="378"/>
      <c r="BP3" s="378"/>
      <c r="BQ3" s="378"/>
      <c r="BR3" s="378"/>
      <c r="BS3" s="378"/>
      <c r="BT3" s="378"/>
      <c r="BU3" s="379"/>
      <c r="BV3" s="377" t="s">
        <v>90</v>
      </c>
      <c r="BW3" s="378"/>
      <c r="BX3" s="378"/>
      <c r="BY3" s="378"/>
      <c r="BZ3" s="378"/>
      <c r="CA3" s="378"/>
      <c r="CB3" s="378"/>
      <c r="CC3" s="379"/>
      <c r="CD3" s="414" t="s">
        <v>1</v>
      </c>
      <c r="CE3" s="415"/>
      <c r="CF3" s="415"/>
      <c r="CG3" s="415"/>
      <c r="CH3" s="415"/>
      <c r="CI3" s="415"/>
      <c r="CJ3" s="415"/>
      <c r="CK3" s="415"/>
      <c r="CL3" s="415"/>
      <c r="CM3" s="415"/>
      <c r="CN3" s="415"/>
      <c r="CO3" s="415"/>
      <c r="CP3" s="415"/>
      <c r="CQ3" s="415"/>
      <c r="CR3" s="415"/>
      <c r="CS3" s="416"/>
      <c r="CT3" s="377" t="s">
        <v>91</v>
      </c>
      <c r="CU3" s="378"/>
      <c r="CV3" s="378"/>
      <c r="CW3" s="378"/>
      <c r="CX3" s="378"/>
      <c r="CY3" s="378"/>
      <c r="CZ3" s="378"/>
      <c r="DA3" s="379"/>
      <c r="DB3" s="377" t="s">
        <v>92</v>
      </c>
      <c r="DC3" s="378"/>
      <c r="DD3" s="378"/>
      <c r="DE3" s="378"/>
      <c r="DF3" s="378"/>
      <c r="DG3" s="378"/>
      <c r="DH3" s="378"/>
      <c r="DI3" s="379"/>
    </row>
    <row r="4" spans="1:119" ht="18.75" customHeight="1" x14ac:dyDescent="0.15">
      <c r="A4" s="175"/>
      <c r="B4" s="396"/>
      <c r="C4" s="397"/>
      <c r="D4" s="397"/>
      <c r="E4" s="398"/>
      <c r="F4" s="398"/>
      <c r="G4" s="398"/>
      <c r="H4" s="398"/>
      <c r="I4" s="398"/>
      <c r="J4" s="398"/>
      <c r="K4" s="398"/>
      <c r="L4" s="398"/>
      <c r="M4" s="398"/>
      <c r="N4" s="398"/>
      <c r="O4" s="398"/>
      <c r="P4" s="398"/>
      <c r="Q4" s="398"/>
      <c r="R4" s="404"/>
      <c r="S4" s="404"/>
      <c r="T4" s="404"/>
      <c r="U4" s="404"/>
      <c r="V4" s="405"/>
      <c r="W4" s="408"/>
      <c r="X4" s="409"/>
      <c r="Y4" s="409"/>
      <c r="Z4" s="409"/>
      <c r="AA4" s="409"/>
      <c r="AB4" s="397"/>
      <c r="AC4" s="404"/>
      <c r="AD4" s="409"/>
      <c r="AE4" s="409"/>
      <c r="AF4" s="409"/>
      <c r="AG4" s="409"/>
      <c r="AH4" s="409"/>
      <c r="AI4" s="409"/>
      <c r="AJ4" s="409"/>
      <c r="AK4" s="409"/>
      <c r="AL4" s="412"/>
      <c r="AM4" s="410"/>
      <c r="AN4" s="411"/>
      <c r="AO4" s="411"/>
      <c r="AP4" s="411"/>
      <c r="AQ4" s="411"/>
      <c r="AR4" s="411"/>
      <c r="AS4" s="411"/>
      <c r="AT4" s="411"/>
      <c r="AU4" s="411"/>
      <c r="AV4" s="411"/>
      <c r="AW4" s="411"/>
      <c r="AX4" s="413"/>
      <c r="AY4" s="380" t="s">
        <v>93</v>
      </c>
      <c r="AZ4" s="381"/>
      <c r="BA4" s="381"/>
      <c r="BB4" s="381"/>
      <c r="BC4" s="381"/>
      <c r="BD4" s="381"/>
      <c r="BE4" s="381"/>
      <c r="BF4" s="381"/>
      <c r="BG4" s="381"/>
      <c r="BH4" s="381"/>
      <c r="BI4" s="381"/>
      <c r="BJ4" s="381"/>
      <c r="BK4" s="381"/>
      <c r="BL4" s="381"/>
      <c r="BM4" s="382"/>
      <c r="BN4" s="383">
        <v>12724222</v>
      </c>
      <c r="BO4" s="384"/>
      <c r="BP4" s="384"/>
      <c r="BQ4" s="384"/>
      <c r="BR4" s="384"/>
      <c r="BS4" s="384"/>
      <c r="BT4" s="384"/>
      <c r="BU4" s="385"/>
      <c r="BV4" s="383">
        <v>12975246</v>
      </c>
      <c r="BW4" s="384"/>
      <c r="BX4" s="384"/>
      <c r="BY4" s="384"/>
      <c r="BZ4" s="384"/>
      <c r="CA4" s="384"/>
      <c r="CB4" s="384"/>
      <c r="CC4" s="385"/>
      <c r="CD4" s="386" t="s">
        <v>94</v>
      </c>
      <c r="CE4" s="387"/>
      <c r="CF4" s="387"/>
      <c r="CG4" s="387"/>
      <c r="CH4" s="387"/>
      <c r="CI4" s="387"/>
      <c r="CJ4" s="387"/>
      <c r="CK4" s="387"/>
      <c r="CL4" s="387"/>
      <c r="CM4" s="387"/>
      <c r="CN4" s="387"/>
      <c r="CO4" s="387"/>
      <c r="CP4" s="387"/>
      <c r="CQ4" s="387"/>
      <c r="CR4" s="387"/>
      <c r="CS4" s="388"/>
      <c r="CT4" s="389">
        <v>9.1999999999999993</v>
      </c>
      <c r="CU4" s="390"/>
      <c r="CV4" s="390"/>
      <c r="CW4" s="390"/>
      <c r="CX4" s="390"/>
      <c r="CY4" s="390"/>
      <c r="CZ4" s="390"/>
      <c r="DA4" s="391"/>
      <c r="DB4" s="389">
        <v>13</v>
      </c>
      <c r="DC4" s="390"/>
      <c r="DD4" s="390"/>
      <c r="DE4" s="390"/>
      <c r="DF4" s="390"/>
      <c r="DG4" s="390"/>
      <c r="DH4" s="390"/>
      <c r="DI4" s="391"/>
    </row>
    <row r="5" spans="1:119" ht="18.75" customHeight="1" x14ac:dyDescent="0.15">
      <c r="A5" s="175"/>
      <c r="B5" s="399"/>
      <c r="C5" s="400"/>
      <c r="D5" s="400"/>
      <c r="E5" s="401"/>
      <c r="F5" s="401"/>
      <c r="G5" s="401"/>
      <c r="H5" s="401"/>
      <c r="I5" s="401"/>
      <c r="J5" s="401"/>
      <c r="K5" s="401"/>
      <c r="L5" s="401"/>
      <c r="M5" s="401"/>
      <c r="N5" s="401"/>
      <c r="O5" s="401"/>
      <c r="P5" s="401"/>
      <c r="Q5" s="401"/>
      <c r="R5" s="406"/>
      <c r="S5" s="406"/>
      <c r="T5" s="406"/>
      <c r="U5" s="406"/>
      <c r="V5" s="407"/>
      <c r="W5" s="410"/>
      <c r="X5" s="411"/>
      <c r="Y5" s="411"/>
      <c r="Z5" s="411"/>
      <c r="AA5" s="411"/>
      <c r="AB5" s="400"/>
      <c r="AC5" s="406"/>
      <c r="AD5" s="411"/>
      <c r="AE5" s="411"/>
      <c r="AF5" s="411"/>
      <c r="AG5" s="411"/>
      <c r="AH5" s="411"/>
      <c r="AI5" s="411"/>
      <c r="AJ5" s="411"/>
      <c r="AK5" s="411"/>
      <c r="AL5" s="413"/>
      <c r="AM5" s="449" t="s">
        <v>95</v>
      </c>
      <c r="AN5" s="450"/>
      <c r="AO5" s="450"/>
      <c r="AP5" s="450"/>
      <c r="AQ5" s="450"/>
      <c r="AR5" s="450"/>
      <c r="AS5" s="450"/>
      <c r="AT5" s="451"/>
      <c r="AU5" s="452" t="s">
        <v>96</v>
      </c>
      <c r="AV5" s="453"/>
      <c r="AW5" s="453"/>
      <c r="AX5" s="453"/>
      <c r="AY5" s="454" t="s">
        <v>97</v>
      </c>
      <c r="AZ5" s="455"/>
      <c r="BA5" s="455"/>
      <c r="BB5" s="455"/>
      <c r="BC5" s="455"/>
      <c r="BD5" s="455"/>
      <c r="BE5" s="455"/>
      <c r="BF5" s="455"/>
      <c r="BG5" s="455"/>
      <c r="BH5" s="455"/>
      <c r="BI5" s="455"/>
      <c r="BJ5" s="455"/>
      <c r="BK5" s="455"/>
      <c r="BL5" s="455"/>
      <c r="BM5" s="456"/>
      <c r="BN5" s="420">
        <v>11998797</v>
      </c>
      <c r="BO5" s="421"/>
      <c r="BP5" s="421"/>
      <c r="BQ5" s="421"/>
      <c r="BR5" s="421"/>
      <c r="BS5" s="421"/>
      <c r="BT5" s="421"/>
      <c r="BU5" s="422"/>
      <c r="BV5" s="420">
        <v>11608395</v>
      </c>
      <c r="BW5" s="421"/>
      <c r="BX5" s="421"/>
      <c r="BY5" s="421"/>
      <c r="BZ5" s="421"/>
      <c r="CA5" s="421"/>
      <c r="CB5" s="421"/>
      <c r="CC5" s="422"/>
      <c r="CD5" s="423" t="s">
        <v>98</v>
      </c>
      <c r="CE5" s="424"/>
      <c r="CF5" s="424"/>
      <c r="CG5" s="424"/>
      <c r="CH5" s="424"/>
      <c r="CI5" s="424"/>
      <c r="CJ5" s="424"/>
      <c r="CK5" s="424"/>
      <c r="CL5" s="424"/>
      <c r="CM5" s="424"/>
      <c r="CN5" s="424"/>
      <c r="CO5" s="424"/>
      <c r="CP5" s="424"/>
      <c r="CQ5" s="424"/>
      <c r="CR5" s="424"/>
      <c r="CS5" s="425"/>
      <c r="CT5" s="417">
        <v>88.6</v>
      </c>
      <c r="CU5" s="418"/>
      <c r="CV5" s="418"/>
      <c r="CW5" s="418"/>
      <c r="CX5" s="418"/>
      <c r="CY5" s="418"/>
      <c r="CZ5" s="418"/>
      <c r="DA5" s="419"/>
      <c r="DB5" s="417">
        <v>85</v>
      </c>
      <c r="DC5" s="418"/>
      <c r="DD5" s="418"/>
      <c r="DE5" s="418"/>
      <c r="DF5" s="418"/>
      <c r="DG5" s="418"/>
      <c r="DH5" s="418"/>
      <c r="DI5" s="419"/>
    </row>
    <row r="6" spans="1:119" ht="18.75" customHeight="1" x14ac:dyDescent="0.15">
      <c r="A6" s="175"/>
      <c r="B6" s="426" t="s">
        <v>99</v>
      </c>
      <c r="C6" s="427"/>
      <c r="D6" s="427"/>
      <c r="E6" s="428"/>
      <c r="F6" s="428"/>
      <c r="G6" s="428"/>
      <c r="H6" s="428"/>
      <c r="I6" s="428"/>
      <c r="J6" s="428"/>
      <c r="K6" s="428"/>
      <c r="L6" s="428" t="s">
        <v>100</v>
      </c>
      <c r="M6" s="428"/>
      <c r="N6" s="428"/>
      <c r="O6" s="428"/>
      <c r="P6" s="428"/>
      <c r="Q6" s="428"/>
      <c r="R6" s="432"/>
      <c r="S6" s="432"/>
      <c r="T6" s="432"/>
      <c r="U6" s="432"/>
      <c r="V6" s="433"/>
      <c r="W6" s="436" t="s">
        <v>101</v>
      </c>
      <c r="X6" s="437"/>
      <c r="Y6" s="437"/>
      <c r="Z6" s="437"/>
      <c r="AA6" s="437"/>
      <c r="AB6" s="427"/>
      <c r="AC6" s="440" t="s">
        <v>102</v>
      </c>
      <c r="AD6" s="441"/>
      <c r="AE6" s="441"/>
      <c r="AF6" s="441"/>
      <c r="AG6" s="441"/>
      <c r="AH6" s="441"/>
      <c r="AI6" s="441"/>
      <c r="AJ6" s="441"/>
      <c r="AK6" s="441"/>
      <c r="AL6" s="442"/>
      <c r="AM6" s="449" t="s">
        <v>103</v>
      </c>
      <c r="AN6" s="450"/>
      <c r="AO6" s="450"/>
      <c r="AP6" s="450"/>
      <c r="AQ6" s="450"/>
      <c r="AR6" s="450"/>
      <c r="AS6" s="450"/>
      <c r="AT6" s="451"/>
      <c r="AU6" s="452" t="s">
        <v>96</v>
      </c>
      <c r="AV6" s="453"/>
      <c r="AW6" s="453"/>
      <c r="AX6" s="453"/>
      <c r="AY6" s="454" t="s">
        <v>104</v>
      </c>
      <c r="AZ6" s="455"/>
      <c r="BA6" s="455"/>
      <c r="BB6" s="455"/>
      <c r="BC6" s="455"/>
      <c r="BD6" s="455"/>
      <c r="BE6" s="455"/>
      <c r="BF6" s="455"/>
      <c r="BG6" s="455"/>
      <c r="BH6" s="455"/>
      <c r="BI6" s="455"/>
      <c r="BJ6" s="455"/>
      <c r="BK6" s="455"/>
      <c r="BL6" s="455"/>
      <c r="BM6" s="456"/>
      <c r="BN6" s="420">
        <v>725425</v>
      </c>
      <c r="BO6" s="421"/>
      <c r="BP6" s="421"/>
      <c r="BQ6" s="421"/>
      <c r="BR6" s="421"/>
      <c r="BS6" s="421"/>
      <c r="BT6" s="421"/>
      <c r="BU6" s="422"/>
      <c r="BV6" s="420">
        <v>1366851</v>
      </c>
      <c r="BW6" s="421"/>
      <c r="BX6" s="421"/>
      <c r="BY6" s="421"/>
      <c r="BZ6" s="421"/>
      <c r="CA6" s="421"/>
      <c r="CB6" s="421"/>
      <c r="CC6" s="422"/>
      <c r="CD6" s="423" t="s">
        <v>105</v>
      </c>
      <c r="CE6" s="424"/>
      <c r="CF6" s="424"/>
      <c r="CG6" s="424"/>
      <c r="CH6" s="424"/>
      <c r="CI6" s="424"/>
      <c r="CJ6" s="424"/>
      <c r="CK6" s="424"/>
      <c r="CL6" s="424"/>
      <c r="CM6" s="424"/>
      <c r="CN6" s="424"/>
      <c r="CO6" s="424"/>
      <c r="CP6" s="424"/>
      <c r="CQ6" s="424"/>
      <c r="CR6" s="424"/>
      <c r="CS6" s="425"/>
      <c r="CT6" s="457">
        <v>89.4</v>
      </c>
      <c r="CU6" s="458"/>
      <c r="CV6" s="458"/>
      <c r="CW6" s="458"/>
      <c r="CX6" s="458"/>
      <c r="CY6" s="458"/>
      <c r="CZ6" s="458"/>
      <c r="DA6" s="459"/>
      <c r="DB6" s="457">
        <v>87.7</v>
      </c>
      <c r="DC6" s="458"/>
      <c r="DD6" s="458"/>
      <c r="DE6" s="458"/>
      <c r="DF6" s="458"/>
      <c r="DG6" s="458"/>
      <c r="DH6" s="458"/>
      <c r="DI6" s="459"/>
    </row>
    <row r="7" spans="1:119" ht="18.75" customHeight="1" x14ac:dyDescent="0.15">
      <c r="A7" s="175"/>
      <c r="B7" s="396"/>
      <c r="C7" s="397"/>
      <c r="D7" s="397"/>
      <c r="E7" s="398"/>
      <c r="F7" s="398"/>
      <c r="G7" s="398"/>
      <c r="H7" s="398"/>
      <c r="I7" s="398"/>
      <c r="J7" s="398"/>
      <c r="K7" s="398"/>
      <c r="L7" s="398"/>
      <c r="M7" s="398"/>
      <c r="N7" s="398"/>
      <c r="O7" s="398"/>
      <c r="P7" s="398"/>
      <c r="Q7" s="398"/>
      <c r="R7" s="404"/>
      <c r="S7" s="404"/>
      <c r="T7" s="404"/>
      <c r="U7" s="404"/>
      <c r="V7" s="405"/>
      <c r="W7" s="408"/>
      <c r="X7" s="409"/>
      <c r="Y7" s="409"/>
      <c r="Z7" s="409"/>
      <c r="AA7" s="409"/>
      <c r="AB7" s="397"/>
      <c r="AC7" s="443"/>
      <c r="AD7" s="444"/>
      <c r="AE7" s="444"/>
      <c r="AF7" s="444"/>
      <c r="AG7" s="444"/>
      <c r="AH7" s="444"/>
      <c r="AI7" s="444"/>
      <c r="AJ7" s="444"/>
      <c r="AK7" s="444"/>
      <c r="AL7" s="445"/>
      <c r="AM7" s="449" t="s">
        <v>106</v>
      </c>
      <c r="AN7" s="450"/>
      <c r="AO7" s="450"/>
      <c r="AP7" s="450"/>
      <c r="AQ7" s="450"/>
      <c r="AR7" s="450"/>
      <c r="AS7" s="450"/>
      <c r="AT7" s="451"/>
      <c r="AU7" s="452" t="s">
        <v>107</v>
      </c>
      <c r="AV7" s="453"/>
      <c r="AW7" s="453"/>
      <c r="AX7" s="453"/>
      <c r="AY7" s="454" t="s">
        <v>108</v>
      </c>
      <c r="AZ7" s="455"/>
      <c r="BA7" s="455"/>
      <c r="BB7" s="455"/>
      <c r="BC7" s="455"/>
      <c r="BD7" s="455"/>
      <c r="BE7" s="455"/>
      <c r="BF7" s="455"/>
      <c r="BG7" s="455"/>
      <c r="BH7" s="455"/>
      <c r="BI7" s="455"/>
      <c r="BJ7" s="455"/>
      <c r="BK7" s="455"/>
      <c r="BL7" s="455"/>
      <c r="BM7" s="456"/>
      <c r="BN7" s="420">
        <v>141795</v>
      </c>
      <c r="BO7" s="421"/>
      <c r="BP7" s="421"/>
      <c r="BQ7" s="421"/>
      <c r="BR7" s="421"/>
      <c r="BS7" s="421"/>
      <c r="BT7" s="421"/>
      <c r="BU7" s="422"/>
      <c r="BV7" s="420">
        <v>509521</v>
      </c>
      <c r="BW7" s="421"/>
      <c r="BX7" s="421"/>
      <c r="BY7" s="421"/>
      <c r="BZ7" s="421"/>
      <c r="CA7" s="421"/>
      <c r="CB7" s="421"/>
      <c r="CC7" s="422"/>
      <c r="CD7" s="423" t="s">
        <v>109</v>
      </c>
      <c r="CE7" s="424"/>
      <c r="CF7" s="424"/>
      <c r="CG7" s="424"/>
      <c r="CH7" s="424"/>
      <c r="CI7" s="424"/>
      <c r="CJ7" s="424"/>
      <c r="CK7" s="424"/>
      <c r="CL7" s="424"/>
      <c r="CM7" s="424"/>
      <c r="CN7" s="424"/>
      <c r="CO7" s="424"/>
      <c r="CP7" s="424"/>
      <c r="CQ7" s="424"/>
      <c r="CR7" s="424"/>
      <c r="CS7" s="425"/>
      <c r="CT7" s="420">
        <v>6339431</v>
      </c>
      <c r="CU7" s="421"/>
      <c r="CV7" s="421"/>
      <c r="CW7" s="421"/>
      <c r="CX7" s="421"/>
      <c r="CY7" s="421"/>
      <c r="CZ7" s="421"/>
      <c r="DA7" s="422"/>
      <c r="DB7" s="420">
        <v>6602045</v>
      </c>
      <c r="DC7" s="421"/>
      <c r="DD7" s="421"/>
      <c r="DE7" s="421"/>
      <c r="DF7" s="421"/>
      <c r="DG7" s="421"/>
      <c r="DH7" s="421"/>
      <c r="DI7" s="422"/>
    </row>
    <row r="8" spans="1:119" ht="18.75" customHeight="1" thickBot="1" x14ac:dyDescent="0.2">
      <c r="A8" s="175"/>
      <c r="B8" s="429"/>
      <c r="C8" s="430"/>
      <c r="D8" s="430"/>
      <c r="E8" s="431"/>
      <c r="F8" s="431"/>
      <c r="G8" s="431"/>
      <c r="H8" s="431"/>
      <c r="I8" s="431"/>
      <c r="J8" s="431"/>
      <c r="K8" s="431"/>
      <c r="L8" s="431"/>
      <c r="M8" s="431"/>
      <c r="N8" s="431"/>
      <c r="O8" s="431"/>
      <c r="P8" s="431"/>
      <c r="Q8" s="431"/>
      <c r="R8" s="434"/>
      <c r="S8" s="434"/>
      <c r="T8" s="434"/>
      <c r="U8" s="434"/>
      <c r="V8" s="435"/>
      <c r="W8" s="438"/>
      <c r="X8" s="439"/>
      <c r="Y8" s="439"/>
      <c r="Z8" s="439"/>
      <c r="AA8" s="439"/>
      <c r="AB8" s="430"/>
      <c r="AC8" s="446"/>
      <c r="AD8" s="447"/>
      <c r="AE8" s="447"/>
      <c r="AF8" s="447"/>
      <c r="AG8" s="447"/>
      <c r="AH8" s="447"/>
      <c r="AI8" s="447"/>
      <c r="AJ8" s="447"/>
      <c r="AK8" s="447"/>
      <c r="AL8" s="448"/>
      <c r="AM8" s="449" t="s">
        <v>110</v>
      </c>
      <c r="AN8" s="450"/>
      <c r="AO8" s="450"/>
      <c r="AP8" s="450"/>
      <c r="AQ8" s="450"/>
      <c r="AR8" s="450"/>
      <c r="AS8" s="450"/>
      <c r="AT8" s="451"/>
      <c r="AU8" s="452" t="s">
        <v>96</v>
      </c>
      <c r="AV8" s="453"/>
      <c r="AW8" s="453"/>
      <c r="AX8" s="453"/>
      <c r="AY8" s="454" t="s">
        <v>111</v>
      </c>
      <c r="AZ8" s="455"/>
      <c r="BA8" s="455"/>
      <c r="BB8" s="455"/>
      <c r="BC8" s="455"/>
      <c r="BD8" s="455"/>
      <c r="BE8" s="455"/>
      <c r="BF8" s="455"/>
      <c r="BG8" s="455"/>
      <c r="BH8" s="455"/>
      <c r="BI8" s="455"/>
      <c r="BJ8" s="455"/>
      <c r="BK8" s="455"/>
      <c r="BL8" s="455"/>
      <c r="BM8" s="456"/>
      <c r="BN8" s="420">
        <v>583630</v>
      </c>
      <c r="BO8" s="421"/>
      <c r="BP8" s="421"/>
      <c r="BQ8" s="421"/>
      <c r="BR8" s="421"/>
      <c r="BS8" s="421"/>
      <c r="BT8" s="421"/>
      <c r="BU8" s="422"/>
      <c r="BV8" s="420">
        <v>857330</v>
      </c>
      <c r="BW8" s="421"/>
      <c r="BX8" s="421"/>
      <c r="BY8" s="421"/>
      <c r="BZ8" s="421"/>
      <c r="CA8" s="421"/>
      <c r="CB8" s="421"/>
      <c r="CC8" s="422"/>
      <c r="CD8" s="423" t="s">
        <v>112</v>
      </c>
      <c r="CE8" s="424"/>
      <c r="CF8" s="424"/>
      <c r="CG8" s="424"/>
      <c r="CH8" s="424"/>
      <c r="CI8" s="424"/>
      <c r="CJ8" s="424"/>
      <c r="CK8" s="424"/>
      <c r="CL8" s="424"/>
      <c r="CM8" s="424"/>
      <c r="CN8" s="424"/>
      <c r="CO8" s="424"/>
      <c r="CP8" s="424"/>
      <c r="CQ8" s="424"/>
      <c r="CR8" s="424"/>
      <c r="CS8" s="425"/>
      <c r="CT8" s="460">
        <v>0.2</v>
      </c>
      <c r="CU8" s="461"/>
      <c r="CV8" s="461"/>
      <c r="CW8" s="461"/>
      <c r="CX8" s="461"/>
      <c r="CY8" s="461"/>
      <c r="CZ8" s="461"/>
      <c r="DA8" s="462"/>
      <c r="DB8" s="460">
        <v>0.19</v>
      </c>
      <c r="DC8" s="461"/>
      <c r="DD8" s="461"/>
      <c r="DE8" s="461"/>
      <c r="DF8" s="461"/>
      <c r="DG8" s="461"/>
      <c r="DH8" s="461"/>
      <c r="DI8" s="462"/>
    </row>
    <row r="9" spans="1:119" ht="18.75" customHeight="1" thickBot="1" x14ac:dyDescent="0.2">
      <c r="A9" s="175"/>
      <c r="B9" s="414" t="s">
        <v>113</v>
      </c>
      <c r="C9" s="415"/>
      <c r="D9" s="415"/>
      <c r="E9" s="415"/>
      <c r="F9" s="415"/>
      <c r="G9" s="415"/>
      <c r="H9" s="415"/>
      <c r="I9" s="415"/>
      <c r="J9" s="415"/>
      <c r="K9" s="463"/>
      <c r="L9" s="464" t="s">
        <v>114</v>
      </c>
      <c r="M9" s="465"/>
      <c r="N9" s="465"/>
      <c r="O9" s="465"/>
      <c r="P9" s="465"/>
      <c r="Q9" s="466"/>
      <c r="R9" s="467">
        <v>7367</v>
      </c>
      <c r="S9" s="468"/>
      <c r="T9" s="468"/>
      <c r="U9" s="468"/>
      <c r="V9" s="469"/>
      <c r="W9" s="377" t="s">
        <v>115</v>
      </c>
      <c r="X9" s="378"/>
      <c r="Y9" s="378"/>
      <c r="Z9" s="378"/>
      <c r="AA9" s="378"/>
      <c r="AB9" s="378"/>
      <c r="AC9" s="378"/>
      <c r="AD9" s="378"/>
      <c r="AE9" s="378"/>
      <c r="AF9" s="378"/>
      <c r="AG9" s="378"/>
      <c r="AH9" s="378"/>
      <c r="AI9" s="378"/>
      <c r="AJ9" s="378"/>
      <c r="AK9" s="378"/>
      <c r="AL9" s="379"/>
      <c r="AM9" s="449" t="s">
        <v>116</v>
      </c>
      <c r="AN9" s="450"/>
      <c r="AO9" s="450"/>
      <c r="AP9" s="450"/>
      <c r="AQ9" s="450"/>
      <c r="AR9" s="450"/>
      <c r="AS9" s="450"/>
      <c r="AT9" s="451"/>
      <c r="AU9" s="452" t="s">
        <v>96</v>
      </c>
      <c r="AV9" s="453"/>
      <c r="AW9" s="453"/>
      <c r="AX9" s="453"/>
      <c r="AY9" s="454" t="s">
        <v>117</v>
      </c>
      <c r="AZ9" s="455"/>
      <c r="BA9" s="455"/>
      <c r="BB9" s="455"/>
      <c r="BC9" s="455"/>
      <c r="BD9" s="455"/>
      <c r="BE9" s="455"/>
      <c r="BF9" s="455"/>
      <c r="BG9" s="455"/>
      <c r="BH9" s="455"/>
      <c r="BI9" s="455"/>
      <c r="BJ9" s="455"/>
      <c r="BK9" s="455"/>
      <c r="BL9" s="455"/>
      <c r="BM9" s="456"/>
      <c r="BN9" s="420">
        <v>-273700</v>
      </c>
      <c r="BO9" s="421"/>
      <c r="BP9" s="421"/>
      <c r="BQ9" s="421"/>
      <c r="BR9" s="421"/>
      <c r="BS9" s="421"/>
      <c r="BT9" s="421"/>
      <c r="BU9" s="422"/>
      <c r="BV9" s="420">
        <v>175022</v>
      </c>
      <c r="BW9" s="421"/>
      <c r="BX9" s="421"/>
      <c r="BY9" s="421"/>
      <c r="BZ9" s="421"/>
      <c r="CA9" s="421"/>
      <c r="CB9" s="421"/>
      <c r="CC9" s="422"/>
      <c r="CD9" s="423" t="s">
        <v>118</v>
      </c>
      <c r="CE9" s="424"/>
      <c r="CF9" s="424"/>
      <c r="CG9" s="424"/>
      <c r="CH9" s="424"/>
      <c r="CI9" s="424"/>
      <c r="CJ9" s="424"/>
      <c r="CK9" s="424"/>
      <c r="CL9" s="424"/>
      <c r="CM9" s="424"/>
      <c r="CN9" s="424"/>
      <c r="CO9" s="424"/>
      <c r="CP9" s="424"/>
      <c r="CQ9" s="424"/>
      <c r="CR9" s="424"/>
      <c r="CS9" s="425"/>
      <c r="CT9" s="417">
        <v>18.2</v>
      </c>
      <c r="CU9" s="418"/>
      <c r="CV9" s="418"/>
      <c r="CW9" s="418"/>
      <c r="CX9" s="418"/>
      <c r="CY9" s="418"/>
      <c r="CZ9" s="418"/>
      <c r="DA9" s="419"/>
      <c r="DB9" s="417">
        <v>18.899999999999999</v>
      </c>
      <c r="DC9" s="418"/>
      <c r="DD9" s="418"/>
      <c r="DE9" s="418"/>
      <c r="DF9" s="418"/>
      <c r="DG9" s="418"/>
      <c r="DH9" s="418"/>
      <c r="DI9" s="419"/>
    </row>
    <row r="10" spans="1:119" ht="18.75" customHeight="1" thickBot="1" x14ac:dyDescent="0.2">
      <c r="A10" s="175"/>
      <c r="B10" s="414"/>
      <c r="C10" s="415"/>
      <c r="D10" s="415"/>
      <c r="E10" s="415"/>
      <c r="F10" s="415"/>
      <c r="G10" s="415"/>
      <c r="H10" s="415"/>
      <c r="I10" s="415"/>
      <c r="J10" s="415"/>
      <c r="K10" s="463"/>
      <c r="L10" s="470" t="s">
        <v>119</v>
      </c>
      <c r="M10" s="450"/>
      <c r="N10" s="450"/>
      <c r="O10" s="450"/>
      <c r="P10" s="450"/>
      <c r="Q10" s="451"/>
      <c r="R10" s="471">
        <v>8402</v>
      </c>
      <c r="S10" s="472"/>
      <c r="T10" s="472"/>
      <c r="U10" s="472"/>
      <c r="V10" s="473"/>
      <c r="W10" s="408"/>
      <c r="X10" s="409"/>
      <c r="Y10" s="409"/>
      <c r="Z10" s="409"/>
      <c r="AA10" s="409"/>
      <c r="AB10" s="409"/>
      <c r="AC10" s="409"/>
      <c r="AD10" s="409"/>
      <c r="AE10" s="409"/>
      <c r="AF10" s="409"/>
      <c r="AG10" s="409"/>
      <c r="AH10" s="409"/>
      <c r="AI10" s="409"/>
      <c r="AJ10" s="409"/>
      <c r="AK10" s="409"/>
      <c r="AL10" s="412"/>
      <c r="AM10" s="449" t="s">
        <v>120</v>
      </c>
      <c r="AN10" s="450"/>
      <c r="AO10" s="450"/>
      <c r="AP10" s="450"/>
      <c r="AQ10" s="450"/>
      <c r="AR10" s="450"/>
      <c r="AS10" s="450"/>
      <c r="AT10" s="451"/>
      <c r="AU10" s="452" t="s">
        <v>121</v>
      </c>
      <c r="AV10" s="453"/>
      <c r="AW10" s="453"/>
      <c r="AX10" s="453"/>
      <c r="AY10" s="454" t="s">
        <v>122</v>
      </c>
      <c r="AZ10" s="455"/>
      <c r="BA10" s="455"/>
      <c r="BB10" s="455"/>
      <c r="BC10" s="455"/>
      <c r="BD10" s="455"/>
      <c r="BE10" s="455"/>
      <c r="BF10" s="455"/>
      <c r="BG10" s="455"/>
      <c r="BH10" s="455"/>
      <c r="BI10" s="455"/>
      <c r="BJ10" s="455"/>
      <c r="BK10" s="455"/>
      <c r="BL10" s="455"/>
      <c r="BM10" s="456"/>
      <c r="BN10" s="420">
        <v>2648</v>
      </c>
      <c r="BO10" s="421"/>
      <c r="BP10" s="421"/>
      <c r="BQ10" s="421"/>
      <c r="BR10" s="421"/>
      <c r="BS10" s="421"/>
      <c r="BT10" s="421"/>
      <c r="BU10" s="422"/>
      <c r="BV10" s="420">
        <v>2321</v>
      </c>
      <c r="BW10" s="421"/>
      <c r="BX10" s="421"/>
      <c r="BY10" s="421"/>
      <c r="BZ10" s="421"/>
      <c r="CA10" s="421"/>
      <c r="CB10" s="421"/>
      <c r="CC10" s="422"/>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414"/>
      <c r="C11" s="415"/>
      <c r="D11" s="415"/>
      <c r="E11" s="415"/>
      <c r="F11" s="415"/>
      <c r="G11" s="415"/>
      <c r="H11" s="415"/>
      <c r="I11" s="415"/>
      <c r="J11" s="415"/>
      <c r="K11" s="463"/>
      <c r="L11" s="474" t="s">
        <v>124</v>
      </c>
      <c r="M11" s="475"/>
      <c r="N11" s="475"/>
      <c r="O11" s="475"/>
      <c r="P11" s="475"/>
      <c r="Q11" s="476"/>
      <c r="R11" s="477" t="s">
        <v>125</v>
      </c>
      <c r="S11" s="478"/>
      <c r="T11" s="478"/>
      <c r="U11" s="478"/>
      <c r="V11" s="479"/>
      <c r="W11" s="408"/>
      <c r="X11" s="409"/>
      <c r="Y11" s="409"/>
      <c r="Z11" s="409"/>
      <c r="AA11" s="409"/>
      <c r="AB11" s="409"/>
      <c r="AC11" s="409"/>
      <c r="AD11" s="409"/>
      <c r="AE11" s="409"/>
      <c r="AF11" s="409"/>
      <c r="AG11" s="409"/>
      <c r="AH11" s="409"/>
      <c r="AI11" s="409"/>
      <c r="AJ11" s="409"/>
      <c r="AK11" s="409"/>
      <c r="AL11" s="412"/>
      <c r="AM11" s="449" t="s">
        <v>126</v>
      </c>
      <c r="AN11" s="450"/>
      <c r="AO11" s="450"/>
      <c r="AP11" s="450"/>
      <c r="AQ11" s="450"/>
      <c r="AR11" s="450"/>
      <c r="AS11" s="450"/>
      <c r="AT11" s="451"/>
      <c r="AU11" s="452" t="s">
        <v>127</v>
      </c>
      <c r="AV11" s="453"/>
      <c r="AW11" s="453"/>
      <c r="AX11" s="453"/>
      <c r="AY11" s="454" t="s">
        <v>128</v>
      </c>
      <c r="AZ11" s="455"/>
      <c r="BA11" s="455"/>
      <c r="BB11" s="455"/>
      <c r="BC11" s="455"/>
      <c r="BD11" s="455"/>
      <c r="BE11" s="455"/>
      <c r="BF11" s="455"/>
      <c r="BG11" s="455"/>
      <c r="BH11" s="455"/>
      <c r="BI11" s="455"/>
      <c r="BJ11" s="455"/>
      <c r="BK11" s="455"/>
      <c r="BL11" s="455"/>
      <c r="BM11" s="456"/>
      <c r="BN11" s="420">
        <v>0</v>
      </c>
      <c r="BO11" s="421"/>
      <c r="BP11" s="421"/>
      <c r="BQ11" s="421"/>
      <c r="BR11" s="421"/>
      <c r="BS11" s="421"/>
      <c r="BT11" s="421"/>
      <c r="BU11" s="422"/>
      <c r="BV11" s="420">
        <v>0</v>
      </c>
      <c r="BW11" s="421"/>
      <c r="BX11" s="421"/>
      <c r="BY11" s="421"/>
      <c r="BZ11" s="421"/>
      <c r="CA11" s="421"/>
      <c r="CB11" s="421"/>
      <c r="CC11" s="422"/>
      <c r="CD11" s="423" t="s">
        <v>129</v>
      </c>
      <c r="CE11" s="424"/>
      <c r="CF11" s="424"/>
      <c r="CG11" s="424"/>
      <c r="CH11" s="424"/>
      <c r="CI11" s="424"/>
      <c r="CJ11" s="424"/>
      <c r="CK11" s="424"/>
      <c r="CL11" s="424"/>
      <c r="CM11" s="424"/>
      <c r="CN11" s="424"/>
      <c r="CO11" s="424"/>
      <c r="CP11" s="424"/>
      <c r="CQ11" s="424"/>
      <c r="CR11" s="424"/>
      <c r="CS11" s="425"/>
      <c r="CT11" s="460" t="s">
        <v>130</v>
      </c>
      <c r="CU11" s="461"/>
      <c r="CV11" s="461"/>
      <c r="CW11" s="461"/>
      <c r="CX11" s="461"/>
      <c r="CY11" s="461"/>
      <c r="CZ11" s="461"/>
      <c r="DA11" s="462"/>
      <c r="DB11" s="460" t="s">
        <v>131</v>
      </c>
      <c r="DC11" s="461"/>
      <c r="DD11" s="461"/>
      <c r="DE11" s="461"/>
      <c r="DF11" s="461"/>
      <c r="DG11" s="461"/>
      <c r="DH11" s="461"/>
      <c r="DI11" s="462"/>
    </row>
    <row r="12" spans="1:119" ht="18.75" customHeight="1" x14ac:dyDescent="0.15">
      <c r="A12" s="175"/>
      <c r="B12" s="480" t="s">
        <v>132</v>
      </c>
      <c r="C12" s="481"/>
      <c r="D12" s="481"/>
      <c r="E12" s="481"/>
      <c r="F12" s="481"/>
      <c r="G12" s="481"/>
      <c r="H12" s="481"/>
      <c r="I12" s="481"/>
      <c r="J12" s="481"/>
      <c r="K12" s="482"/>
      <c r="L12" s="489" t="s">
        <v>133</v>
      </c>
      <c r="M12" s="490"/>
      <c r="N12" s="490"/>
      <c r="O12" s="490"/>
      <c r="P12" s="490"/>
      <c r="Q12" s="491"/>
      <c r="R12" s="492">
        <v>7490</v>
      </c>
      <c r="S12" s="493"/>
      <c r="T12" s="493"/>
      <c r="U12" s="493"/>
      <c r="V12" s="494"/>
      <c r="W12" s="495" t="s">
        <v>1</v>
      </c>
      <c r="X12" s="453"/>
      <c r="Y12" s="453"/>
      <c r="Z12" s="453"/>
      <c r="AA12" s="453"/>
      <c r="AB12" s="496"/>
      <c r="AC12" s="497" t="s">
        <v>134</v>
      </c>
      <c r="AD12" s="498"/>
      <c r="AE12" s="498"/>
      <c r="AF12" s="498"/>
      <c r="AG12" s="499"/>
      <c r="AH12" s="497" t="s">
        <v>135</v>
      </c>
      <c r="AI12" s="498"/>
      <c r="AJ12" s="498"/>
      <c r="AK12" s="498"/>
      <c r="AL12" s="500"/>
      <c r="AM12" s="449" t="s">
        <v>136</v>
      </c>
      <c r="AN12" s="450"/>
      <c r="AO12" s="450"/>
      <c r="AP12" s="450"/>
      <c r="AQ12" s="450"/>
      <c r="AR12" s="450"/>
      <c r="AS12" s="450"/>
      <c r="AT12" s="451"/>
      <c r="AU12" s="452" t="s">
        <v>137</v>
      </c>
      <c r="AV12" s="453"/>
      <c r="AW12" s="453"/>
      <c r="AX12" s="453"/>
      <c r="AY12" s="454" t="s">
        <v>138</v>
      </c>
      <c r="AZ12" s="455"/>
      <c r="BA12" s="455"/>
      <c r="BB12" s="455"/>
      <c r="BC12" s="455"/>
      <c r="BD12" s="455"/>
      <c r="BE12" s="455"/>
      <c r="BF12" s="455"/>
      <c r="BG12" s="455"/>
      <c r="BH12" s="455"/>
      <c r="BI12" s="455"/>
      <c r="BJ12" s="455"/>
      <c r="BK12" s="455"/>
      <c r="BL12" s="455"/>
      <c r="BM12" s="456"/>
      <c r="BN12" s="420">
        <v>0</v>
      </c>
      <c r="BO12" s="421"/>
      <c r="BP12" s="421"/>
      <c r="BQ12" s="421"/>
      <c r="BR12" s="421"/>
      <c r="BS12" s="421"/>
      <c r="BT12" s="421"/>
      <c r="BU12" s="422"/>
      <c r="BV12" s="420">
        <v>0</v>
      </c>
      <c r="BW12" s="421"/>
      <c r="BX12" s="421"/>
      <c r="BY12" s="421"/>
      <c r="BZ12" s="421"/>
      <c r="CA12" s="421"/>
      <c r="CB12" s="421"/>
      <c r="CC12" s="422"/>
      <c r="CD12" s="423" t="s">
        <v>139</v>
      </c>
      <c r="CE12" s="424"/>
      <c r="CF12" s="424"/>
      <c r="CG12" s="424"/>
      <c r="CH12" s="424"/>
      <c r="CI12" s="424"/>
      <c r="CJ12" s="424"/>
      <c r="CK12" s="424"/>
      <c r="CL12" s="424"/>
      <c r="CM12" s="424"/>
      <c r="CN12" s="424"/>
      <c r="CO12" s="424"/>
      <c r="CP12" s="424"/>
      <c r="CQ12" s="424"/>
      <c r="CR12" s="424"/>
      <c r="CS12" s="425"/>
      <c r="CT12" s="460" t="s">
        <v>140</v>
      </c>
      <c r="CU12" s="461"/>
      <c r="CV12" s="461"/>
      <c r="CW12" s="461"/>
      <c r="CX12" s="461"/>
      <c r="CY12" s="461"/>
      <c r="CZ12" s="461"/>
      <c r="DA12" s="462"/>
      <c r="DB12" s="460" t="s">
        <v>131</v>
      </c>
      <c r="DC12" s="461"/>
      <c r="DD12" s="461"/>
      <c r="DE12" s="461"/>
      <c r="DF12" s="461"/>
      <c r="DG12" s="461"/>
      <c r="DH12" s="461"/>
      <c r="DI12" s="462"/>
    </row>
    <row r="13" spans="1:119" ht="18.75" customHeight="1" x14ac:dyDescent="0.15">
      <c r="A13" s="175"/>
      <c r="B13" s="483"/>
      <c r="C13" s="484"/>
      <c r="D13" s="484"/>
      <c r="E13" s="484"/>
      <c r="F13" s="484"/>
      <c r="G13" s="484"/>
      <c r="H13" s="484"/>
      <c r="I13" s="484"/>
      <c r="J13" s="484"/>
      <c r="K13" s="485"/>
      <c r="L13" s="190"/>
      <c r="M13" s="511" t="s">
        <v>141</v>
      </c>
      <c r="N13" s="512"/>
      <c r="O13" s="512"/>
      <c r="P13" s="512"/>
      <c r="Q13" s="513"/>
      <c r="R13" s="504">
        <v>7465</v>
      </c>
      <c r="S13" s="505"/>
      <c r="T13" s="505"/>
      <c r="U13" s="505"/>
      <c r="V13" s="506"/>
      <c r="W13" s="436" t="s">
        <v>142</v>
      </c>
      <c r="X13" s="437"/>
      <c r="Y13" s="437"/>
      <c r="Z13" s="437"/>
      <c r="AA13" s="437"/>
      <c r="AB13" s="427"/>
      <c r="AC13" s="471">
        <v>619</v>
      </c>
      <c r="AD13" s="472"/>
      <c r="AE13" s="472"/>
      <c r="AF13" s="472"/>
      <c r="AG13" s="514"/>
      <c r="AH13" s="471">
        <v>717</v>
      </c>
      <c r="AI13" s="472"/>
      <c r="AJ13" s="472"/>
      <c r="AK13" s="472"/>
      <c r="AL13" s="473"/>
      <c r="AM13" s="449" t="s">
        <v>143</v>
      </c>
      <c r="AN13" s="450"/>
      <c r="AO13" s="450"/>
      <c r="AP13" s="450"/>
      <c r="AQ13" s="450"/>
      <c r="AR13" s="450"/>
      <c r="AS13" s="450"/>
      <c r="AT13" s="451"/>
      <c r="AU13" s="452" t="s">
        <v>144</v>
      </c>
      <c r="AV13" s="453"/>
      <c r="AW13" s="453"/>
      <c r="AX13" s="453"/>
      <c r="AY13" s="454" t="s">
        <v>145</v>
      </c>
      <c r="AZ13" s="455"/>
      <c r="BA13" s="455"/>
      <c r="BB13" s="455"/>
      <c r="BC13" s="455"/>
      <c r="BD13" s="455"/>
      <c r="BE13" s="455"/>
      <c r="BF13" s="455"/>
      <c r="BG13" s="455"/>
      <c r="BH13" s="455"/>
      <c r="BI13" s="455"/>
      <c r="BJ13" s="455"/>
      <c r="BK13" s="455"/>
      <c r="BL13" s="455"/>
      <c r="BM13" s="456"/>
      <c r="BN13" s="420">
        <v>-271052</v>
      </c>
      <c r="BO13" s="421"/>
      <c r="BP13" s="421"/>
      <c r="BQ13" s="421"/>
      <c r="BR13" s="421"/>
      <c r="BS13" s="421"/>
      <c r="BT13" s="421"/>
      <c r="BU13" s="422"/>
      <c r="BV13" s="420">
        <v>177343</v>
      </c>
      <c r="BW13" s="421"/>
      <c r="BX13" s="421"/>
      <c r="BY13" s="421"/>
      <c r="BZ13" s="421"/>
      <c r="CA13" s="421"/>
      <c r="CB13" s="421"/>
      <c r="CC13" s="422"/>
      <c r="CD13" s="423" t="s">
        <v>146</v>
      </c>
      <c r="CE13" s="424"/>
      <c r="CF13" s="424"/>
      <c r="CG13" s="424"/>
      <c r="CH13" s="424"/>
      <c r="CI13" s="424"/>
      <c r="CJ13" s="424"/>
      <c r="CK13" s="424"/>
      <c r="CL13" s="424"/>
      <c r="CM13" s="424"/>
      <c r="CN13" s="424"/>
      <c r="CO13" s="424"/>
      <c r="CP13" s="424"/>
      <c r="CQ13" s="424"/>
      <c r="CR13" s="424"/>
      <c r="CS13" s="425"/>
      <c r="CT13" s="417">
        <v>9</v>
      </c>
      <c r="CU13" s="418"/>
      <c r="CV13" s="418"/>
      <c r="CW13" s="418"/>
      <c r="CX13" s="418"/>
      <c r="CY13" s="418"/>
      <c r="CZ13" s="418"/>
      <c r="DA13" s="419"/>
      <c r="DB13" s="417">
        <v>8.9</v>
      </c>
      <c r="DC13" s="418"/>
      <c r="DD13" s="418"/>
      <c r="DE13" s="418"/>
      <c r="DF13" s="418"/>
      <c r="DG13" s="418"/>
      <c r="DH13" s="418"/>
      <c r="DI13" s="419"/>
    </row>
    <row r="14" spans="1:119" ht="18.75" customHeight="1" thickBot="1" x14ac:dyDescent="0.2">
      <c r="A14" s="175"/>
      <c r="B14" s="483"/>
      <c r="C14" s="484"/>
      <c r="D14" s="484"/>
      <c r="E14" s="484"/>
      <c r="F14" s="484"/>
      <c r="G14" s="484"/>
      <c r="H14" s="484"/>
      <c r="I14" s="484"/>
      <c r="J14" s="484"/>
      <c r="K14" s="485"/>
      <c r="L14" s="501" t="s">
        <v>147</v>
      </c>
      <c r="M14" s="502"/>
      <c r="N14" s="502"/>
      <c r="O14" s="502"/>
      <c r="P14" s="502"/>
      <c r="Q14" s="503"/>
      <c r="R14" s="504">
        <v>7716</v>
      </c>
      <c r="S14" s="505"/>
      <c r="T14" s="505"/>
      <c r="U14" s="505"/>
      <c r="V14" s="506"/>
      <c r="W14" s="410"/>
      <c r="X14" s="411"/>
      <c r="Y14" s="411"/>
      <c r="Z14" s="411"/>
      <c r="AA14" s="411"/>
      <c r="AB14" s="400"/>
      <c r="AC14" s="507">
        <v>18.399999999999999</v>
      </c>
      <c r="AD14" s="508"/>
      <c r="AE14" s="508"/>
      <c r="AF14" s="508"/>
      <c r="AG14" s="509"/>
      <c r="AH14" s="507">
        <v>19</v>
      </c>
      <c r="AI14" s="508"/>
      <c r="AJ14" s="508"/>
      <c r="AK14" s="508"/>
      <c r="AL14" s="510"/>
      <c r="AM14" s="449"/>
      <c r="AN14" s="450"/>
      <c r="AO14" s="450"/>
      <c r="AP14" s="450"/>
      <c r="AQ14" s="450"/>
      <c r="AR14" s="450"/>
      <c r="AS14" s="450"/>
      <c r="AT14" s="451"/>
      <c r="AU14" s="452"/>
      <c r="AV14" s="453"/>
      <c r="AW14" s="453"/>
      <c r="AX14" s="453"/>
      <c r="AY14" s="454"/>
      <c r="AZ14" s="455"/>
      <c r="BA14" s="455"/>
      <c r="BB14" s="455"/>
      <c r="BC14" s="455"/>
      <c r="BD14" s="455"/>
      <c r="BE14" s="455"/>
      <c r="BF14" s="455"/>
      <c r="BG14" s="455"/>
      <c r="BH14" s="455"/>
      <c r="BI14" s="455"/>
      <c r="BJ14" s="455"/>
      <c r="BK14" s="455"/>
      <c r="BL14" s="455"/>
      <c r="BM14" s="456"/>
      <c r="BN14" s="420"/>
      <c r="BO14" s="421"/>
      <c r="BP14" s="421"/>
      <c r="BQ14" s="421"/>
      <c r="BR14" s="421"/>
      <c r="BS14" s="421"/>
      <c r="BT14" s="421"/>
      <c r="BU14" s="422"/>
      <c r="BV14" s="420"/>
      <c r="BW14" s="421"/>
      <c r="BX14" s="421"/>
      <c r="BY14" s="421"/>
      <c r="BZ14" s="421"/>
      <c r="CA14" s="421"/>
      <c r="CB14" s="421"/>
      <c r="CC14" s="422"/>
      <c r="CD14" s="515" t="s">
        <v>148</v>
      </c>
      <c r="CE14" s="516"/>
      <c r="CF14" s="516"/>
      <c r="CG14" s="516"/>
      <c r="CH14" s="516"/>
      <c r="CI14" s="516"/>
      <c r="CJ14" s="516"/>
      <c r="CK14" s="516"/>
      <c r="CL14" s="516"/>
      <c r="CM14" s="516"/>
      <c r="CN14" s="516"/>
      <c r="CO14" s="516"/>
      <c r="CP14" s="516"/>
      <c r="CQ14" s="516"/>
      <c r="CR14" s="516"/>
      <c r="CS14" s="517"/>
      <c r="CT14" s="518" t="s">
        <v>149</v>
      </c>
      <c r="CU14" s="519"/>
      <c r="CV14" s="519"/>
      <c r="CW14" s="519"/>
      <c r="CX14" s="519"/>
      <c r="CY14" s="519"/>
      <c r="CZ14" s="519"/>
      <c r="DA14" s="520"/>
      <c r="DB14" s="518" t="s">
        <v>140</v>
      </c>
      <c r="DC14" s="519"/>
      <c r="DD14" s="519"/>
      <c r="DE14" s="519"/>
      <c r="DF14" s="519"/>
      <c r="DG14" s="519"/>
      <c r="DH14" s="519"/>
      <c r="DI14" s="520"/>
    </row>
    <row r="15" spans="1:119" ht="18.75" customHeight="1" x14ac:dyDescent="0.15">
      <c r="A15" s="175"/>
      <c r="B15" s="483"/>
      <c r="C15" s="484"/>
      <c r="D15" s="484"/>
      <c r="E15" s="484"/>
      <c r="F15" s="484"/>
      <c r="G15" s="484"/>
      <c r="H15" s="484"/>
      <c r="I15" s="484"/>
      <c r="J15" s="484"/>
      <c r="K15" s="485"/>
      <c r="L15" s="190"/>
      <c r="M15" s="511" t="s">
        <v>141</v>
      </c>
      <c r="N15" s="512"/>
      <c r="O15" s="512"/>
      <c r="P15" s="512"/>
      <c r="Q15" s="513"/>
      <c r="R15" s="504">
        <v>7697</v>
      </c>
      <c r="S15" s="505"/>
      <c r="T15" s="505"/>
      <c r="U15" s="505"/>
      <c r="V15" s="506"/>
      <c r="W15" s="436" t="s">
        <v>150</v>
      </c>
      <c r="X15" s="437"/>
      <c r="Y15" s="437"/>
      <c r="Z15" s="437"/>
      <c r="AA15" s="437"/>
      <c r="AB15" s="427"/>
      <c r="AC15" s="471">
        <v>947</v>
      </c>
      <c r="AD15" s="472"/>
      <c r="AE15" s="472"/>
      <c r="AF15" s="472"/>
      <c r="AG15" s="514"/>
      <c r="AH15" s="471">
        <v>1054</v>
      </c>
      <c r="AI15" s="472"/>
      <c r="AJ15" s="472"/>
      <c r="AK15" s="472"/>
      <c r="AL15" s="473"/>
      <c r="AM15" s="449"/>
      <c r="AN15" s="450"/>
      <c r="AO15" s="450"/>
      <c r="AP15" s="450"/>
      <c r="AQ15" s="450"/>
      <c r="AR15" s="450"/>
      <c r="AS15" s="450"/>
      <c r="AT15" s="451"/>
      <c r="AU15" s="452"/>
      <c r="AV15" s="453"/>
      <c r="AW15" s="453"/>
      <c r="AX15" s="453"/>
      <c r="AY15" s="380" t="s">
        <v>151</v>
      </c>
      <c r="AZ15" s="381"/>
      <c r="BA15" s="381"/>
      <c r="BB15" s="381"/>
      <c r="BC15" s="381"/>
      <c r="BD15" s="381"/>
      <c r="BE15" s="381"/>
      <c r="BF15" s="381"/>
      <c r="BG15" s="381"/>
      <c r="BH15" s="381"/>
      <c r="BI15" s="381"/>
      <c r="BJ15" s="381"/>
      <c r="BK15" s="381"/>
      <c r="BL15" s="381"/>
      <c r="BM15" s="382"/>
      <c r="BN15" s="383">
        <v>1231669</v>
      </c>
      <c r="BO15" s="384"/>
      <c r="BP15" s="384"/>
      <c r="BQ15" s="384"/>
      <c r="BR15" s="384"/>
      <c r="BS15" s="384"/>
      <c r="BT15" s="384"/>
      <c r="BU15" s="385"/>
      <c r="BV15" s="383">
        <v>1163613</v>
      </c>
      <c r="BW15" s="384"/>
      <c r="BX15" s="384"/>
      <c r="BY15" s="384"/>
      <c r="BZ15" s="384"/>
      <c r="CA15" s="384"/>
      <c r="CB15" s="384"/>
      <c r="CC15" s="385"/>
      <c r="CD15" s="521" t="s">
        <v>152</v>
      </c>
      <c r="CE15" s="522"/>
      <c r="CF15" s="522"/>
      <c r="CG15" s="522"/>
      <c r="CH15" s="522"/>
      <c r="CI15" s="522"/>
      <c r="CJ15" s="522"/>
      <c r="CK15" s="522"/>
      <c r="CL15" s="522"/>
      <c r="CM15" s="522"/>
      <c r="CN15" s="522"/>
      <c r="CO15" s="522"/>
      <c r="CP15" s="522"/>
      <c r="CQ15" s="522"/>
      <c r="CR15" s="522"/>
      <c r="CS15" s="523"/>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83"/>
      <c r="C16" s="484"/>
      <c r="D16" s="484"/>
      <c r="E16" s="484"/>
      <c r="F16" s="484"/>
      <c r="G16" s="484"/>
      <c r="H16" s="484"/>
      <c r="I16" s="484"/>
      <c r="J16" s="484"/>
      <c r="K16" s="485"/>
      <c r="L16" s="501" t="s">
        <v>153</v>
      </c>
      <c r="M16" s="524"/>
      <c r="N16" s="524"/>
      <c r="O16" s="524"/>
      <c r="P16" s="524"/>
      <c r="Q16" s="525"/>
      <c r="R16" s="526" t="s">
        <v>154</v>
      </c>
      <c r="S16" s="527"/>
      <c r="T16" s="527"/>
      <c r="U16" s="527"/>
      <c r="V16" s="528"/>
      <c r="W16" s="410"/>
      <c r="X16" s="411"/>
      <c r="Y16" s="411"/>
      <c r="Z16" s="411"/>
      <c r="AA16" s="411"/>
      <c r="AB16" s="400"/>
      <c r="AC16" s="507">
        <v>28.1</v>
      </c>
      <c r="AD16" s="508"/>
      <c r="AE16" s="508"/>
      <c r="AF16" s="508"/>
      <c r="AG16" s="509"/>
      <c r="AH16" s="507">
        <v>28</v>
      </c>
      <c r="AI16" s="508"/>
      <c r="AJ16" s="508"/>
      <c r="AK16" s="508"/>
      <c r="AL16" s="510"/>
      <c r="AM16" s="449"/>
      <c r="AN16" s="450"/>
      <c r="AO16" s="450"/>
      <c r="AP16" s="450"/>
      <c r="AQ16" s="450"/>
      <c r="AR16" s="450"/>
      <c r="AS16" s="450"/>
      <c r="AT16" s="451"/>
      <c r="AU16" s="452"/>
      <c r="AV16" s="453"/>
      <c r="AW16" s="453"/>
      <c r="AX16" s="453"/>
      <c r="AY16" s="454" t="s">
        <v>155</v>
      </c>
      <c r="AZ16" s="455"/>
      <c r="BA16" s="455"/>
      <c r="BB16" s="455"/>
      <c r="BC16" s="455"/>
      <c r="BD16" s="455"/>
      <c r="BE16" s="455"/>
      <c r="BF16" s="455"/>
      <c r="BG16" s="455"/>
      <c r="BH16" s="455"/>
      <c r="BI16" s="455"/>
      <c r="BJ16" s="455"/>
      <c r="BK16" s="455"/>
      <c r="BL16" s="455"/>
      <c r="BM16" s="456"/>
      <c r="BN16" s="420">
        <v>6026584</v>
      </c>
      <c r="BO16" s="421"/>
      <c r="BP16" s="421"/>
      <c r="BQ16" s="421"/>
      <c r="BR16" s="421"/>
      <c r="BS16" s="421"/>
      <c r="BT16" s="421"/>
      <c r="BU16" s="422"/>
      <c r="BV16" s="420">
        <v>6154245</v>
      </c>
      <c r="BW16" s="421"/>
      <c r="BX16" s="421"/>
      <c r="BY16" s="421"/>
      <c r="BZ16" s="421"/>
      <c r="CA16" s="421"/>
      <c r="CB16" s="421"/>
      <c r="CC16" s="422"/>
      <c r="CD16" s="184"/>
      <c r="CE16" s="534"/>
      <c r="CF16" s="534"/>
      <c r="CG16" s="534"/>
      <c r="CH16" s="534"/>
      <c r="CI16" s="534"/>
      <c r="CJ16" s="534"/>
      <c r="CK16" s="534"/>
      <c r="CL16" s="534"/>
      <c r="CM16" s="534"/>
      <c r="CN16" s="534"/>
      <c r="CO16" s="534"/>
      <c r="CP16" s="534"/>
      <c r="CQ16" s="534"/>
      <c r="CR16" s="534"/>
      <c r="CS16" s="535"/>
      <c r="CT16" s="417"/>
      <c r="CU16" s="418"/>
      <c r="CV16" s="418"/>
      <c r="CW16" s="418"/>
      <c r="CX16" s="418"/>
      <c r="CY16" s="418"/>
      <c r="CZ16" s="418"/>
      <c r="DA16" s="419"/>
      <c r="DB16" s="417"/>
      <c r="DC16" s="418"/>
      <c r="DD16" s="418"/>
      <c r="DE16" s="418"/>
      <c r="DF16" s="418"/>
      <c r="DG16" s="418"/>
      <c r="DH16" s="418"/>
      <c r="DI16" s="419"/>
    </row>
    <row r="17" spans="1:113" ht="18.75" customHeight="1" thickBot="1" x14ac:dyDescent="0.2">
      <c r="A17" s="175"/>
      <c r="B17" s="486"/>
      <c r="C17" s="487"/>
      <c r="D17" s="487"/>
      <c r="E17" s="487"/>
      <c r="F17" s="487"/>
      <c r="G17" s="487"/>
      <c r="H17" s="487"/>
      <c r="I17" s="487"/>
      <c r="J17" s="487"/>
      <c r="K17" s="488"/>
      <c r="L17" s="194"/>
      <c r="M17" s="531" t="s">
        <v>156</v>
      </c>
      <c r="N17" s="532"/>
      <c r="O17" s="532"/>
      <c r="P17" s="532"/>
      <c r="Q17" s="533"/>
      <c r="R17" s="526" t="s">
        <v>157</v>
      </c>
      <c r="S17" s="527"/>
      <c r="T17" s="527"/>
      <c r="U17" s="527"/>
      <c r="V17" s="528"/>
      <c r="W17" s="436" t="s">
        <v>158</v>
      </c>
      <c r="X17" s="437"/>
      <c r="Y17" s="437"/>
      <c r="Z17" s="437"/>
      <c r="AA17" s="437"/>
      <c r="AB17" s="427"/>
      <c r="AC17" s="471">
        <v>1799</v>
      </c>
      <c r="AD17" s="472"/>
      <c r="AE17" s="472"/>
      <c r="AF17" s="472"/>
      <c r="AG17" s="514"/>
      <c r="AH17" s="471">
        <v>1999</v>
      </c>
      <c r="AI17" s="472"/>
      <c r="AJ17" s="472"/>
      <c r="AK17" s="472"/>
      <c r="AL17" s="473"/>
      <c r="AM17" s="449"/>
      <c r="AN17" s="450"/>
      <c r="AO17" s="450"/>
      <c r="AP17" s="450"/>
      <c r="AQ17" s="450"/>
      <c r="AR17" s="450"/>
      <c r="AS17" s="450"/>
      <c r="AT17" s="451"/>
      <c r="AU17" s="452"/>
      <c r="AV17" s="453"/>
      <c r="AW17" s="453"/>
      <c r="AX17" s="453"/>
      <c r="AY17" s="454" t="s">
        <v>159</v>
      </c>
      <c r="AZ17" s="455"/>
      <c r="BA17" s="455"/>
      <c r="BB17" s="455"/>
      <c r="BC17" s="455"/>
      <c r="BD17" s="455"/>
      <c r="BE17" s="455"/>
      <c r="BF17" s="455"/>
      <c r="BG17" s="455"/>
      <c r="BH17" s="455"/>
      <c r="BI17" s="455"/>
      <c r="BJ17" s="455"/>
      <c r="BK17" s="455"/>
      <c r="BL17" s="455"/>
      <c r="BM17" s="456"/>
      <c r="BN17" s="420">
        <v>1491970</v>
      </c>
      <c r="BO17" s="421"/>
      <c r="BP17" s="421"/>
      <c r="BQ17" s="421"/>
      <c r="BR17" s="421"/>
      <c r="BS17" s="421"/>
      <c r="BT17" s="421"/>
      <c r="BU17" s="422"/>
      <c r="BV17" s="420">
        <v>1412322</v>
      </c>
      <c r="BW17" s="421"/>
      <c r="BX17" s="421"/>
      <c r="BY17" s="421"/>
      <c r="BZ17" s="421"/>
      <c r="CA17" s="421"/>
      <c r="CB17" s="421"/>
      <c r="CC17" s="422"/>
      <c r="CD17" s="184"/>
      <c r="CE17" s="534"/>
      <c r="CF17" s="534"/>
      <c r="CG17" s="534"/>
      <c r="CH17" s="534"/>
      <c r="CI17" s="534"/>
      <c r="CJ17" s="534"/>
      <c r="CK17" s="534"/>
      <c r="CL17" s="534"/>
      <c r="CM17" s="534"/>
      <c r="CN17" s="534"/>
      <c r="CO17" s="534"/>
      <c r="CP17" s="534"/>
      <c r="CQ17" s="534"/>
      <c r="CR17" s="534"/>
      <c r="CS17" s="535"/>
      <c r="CT17" s="417"/>
      <c r="CU17" s="418"/>
      <c r="CV17" s="418"/>
      <c r="CW17" s="418"/>
      <c r="CX17" s="418"/>
      <c r="CY17" s="418"/>
      <c r="CZ17" s="418"/>
      <c r="DA17" s="419"/>
      <c r="DB17" s="417"/>
      <c r="DC17" s="418"/>
      <c r="DD17" s="418"/>
      <c r="DE17" s="418"/>
      <c r="DF17" s="418"/>
      <c r="DG17" s="418"/>
      <c r="DH17" s="418"/>
      <c r="DI17" s="419"/>
    </row>
    <row r="18" spans="1:113" ht="18.75" customHeight="1" thickBot="1" x14ac:dyDescent="0.2">
      <c r="A18" s="175"/>
      <c r="B18" s="542" t="s">
        <v>160</v>
      </c>
      <c r="C18" s="463"/>
      <c r="D18" s="463"/>
      <c r="E18" s="543"/>
      <c r="F18" s="543"/>
      <c r="G18" s="543"/>
      <c r="H18" s="543"/>
      <c r="I18" s="543"/>
      <c r="J18" s="543"/>
      <c r="K18" s="543"/>
      <c r="L18" s="544">
        <v>694.98</v>
      </c>
      <c r="M18" s="544"/>
      <c r="N18" s="544"/>
      <c r="O18" s="544"/>
      <c r="P18" s="544"/>
      <c r="Q18" s="544"/>
      <c r="R18" s="545"/>
      <c r="S18" s="545"/>
      <c r="T18" s="545"/>
      <c r="U18" s="545"/>
      <c r="V18" s="546"/>
      <c r="W18" s="438"/>
      <c r="X18" s="439"/>
      <c r="Y18" s="439"/>
      <c r="Z18" s="439"/>
      <c r="AA18" s="439"/>
      <c r="AB18" s="430"/>
      <c r="AC18" s="547">
        <v>53.5</v>
      </c>
      <c r="AD18" s="548"/>
      <c r="AE18" s="548"/>
      <c r="AF18" s="548"/>
      <c r="AG18" s="549"/>
      <c r="AH18" s="547">
        <v>53</v>
      </c>
      <c r="AI18" s="548"/>
      <c r="AJ18" s="548"/>
      <c r="AK18" s="548"/>
      <c r="AL18" s="550"/>
      <c r="AM18" s="449"/>
      <c r="AN18" s="450"/>
      <c r="AO18" s="450"/>
      <c r="AP18" s="450"/>
      <c r="AQ18" s="450"/>
      <c r="AR18" s="450"/>
      <c r="AS18" s="450"/>
      <c r="AT18" s="451"/>
      <c r="AU18" s="452"/>
      <c r="AV18" s="453"/>
      <c r="AW18" s="453"/>
      <c r="AX18" s="453"/>
      <c r="AY18" s="454" t="s">
        <v>161</v>
      </c>
      <c r="AZ18" s="455"/>
      <c r="BA18" s="455"/>
      <c r="BB18" s="455"/>
      <c r="BC18" s="455"/>
      <c r="BD18" s="455"/>
      <c r="BE18" s="455"/>
      <c r="BF18" s="455"/>
      <c r="BG18" s="455"/>
      <c r="BH18" s="455"/>
      <c r="BI18" s="455"/>
      <c r="BJ18" s="455"/>
      <c r="BK18" s="455"/>
      <c r="BL18" s="455"/>
      <c r="BM18" s="456"/>
      <c r="BN18" s="420">
        <v>5623716</v>
      </c>
      <c r="BO18" s="421"/>
      <c r="BP18" s="421"/>
      <c r="BQ18" s="421"/>
      <c r="BR18" s="421"/>
      <c r="BS18" s="421"/>
      <c r="BT18" s="421"/>
      <c r="BU18" s="422"/>
      <c r="BV18" s="420">
        <v>5672796</v>
      </c>
      <c r="BW18" s="421"/>
      <c r="BX18" s="421"/>
      <c r="BY18" s="421"/>
      <c r="BZ18" s="421"/>
      <c r="CA18" s="421"/>
      <c r="CB18" s="421"/>
      <c r="CC18" s="422"/>
      <c r="CD18" s="184"/>
      <c r="CE18" s="534"/>
      <c r="CF18" s="534"/>
      <c r="CG18" s="534"/>
      <c r="CH18" s="534"/>
      <c r="CI18" s="534"/>
      <c r="CJ18" s="534"/>
      <c r="CK18" s="534"/>
      <c r="CL18" s="534"/>
      <c r="CM18" s="534"/>
      <c r="CN18" s="534"/>
      <c r="CO18" s="534"/>
      <c r="CP18" s="534"/>
      <c r="CQ18" s="534"/>
      <c r="CR18" s="534"/>
      <c r="CS18" s="535"/>
      <c r="CT18" s="417"/>
      <c r="CU18" s="418"/>
      <c r="CV18" s="418"/>
      <c r="CW18" s="418"/>
      <c r="CX18" s="418"/>
      <c r="CY18" s="418"/>
      <c r="CZ18" s="418"/>
      <c r="DA18" s="419"/>
      <c r="DB18" s="417"/>
      <c r="DC18" s="418"/>
      <c r="DD18" s="418"/>
      <c r="DE18" s="418"/>
      <c r="DF18" s="418"/>
      <c r="DG18" s="418"/>
      <c r="DH18" s="418"/>
      <c r="DI18" s="419"/>
    </row>
    <row r="19" spans="1:113" ht="18.75" customHeight="1" thickBot="1" x14ac:dyDescent="0.2">
      <c r="A19" s="175"/>
      <c r="B19" s="542" t="s">
        <v>162</v>
      </c>
      <c r="C19" s="463"/>
      <c r="D19" s="463"/>
      <c r="E19" s="543"/>
      <c r="F19" s="543"/>
      <c r="G19" s="543"/>
      <c r="H19" s="543"/>
      <c r="I19" s="543"/>
      <c r="J19" s="543"/>
      <c r="K19" s="543"/>
      <c r="L19" s="551">
        <v>11</v>
      </c>
      <c r="M19" s="551"/>
      <c r="N19" s="551"/>
      <c r="O19" s="551"/>
      <c r="P19" s="551"/>
      <c r="Q19" s="551"/>
      <c r="R19" s="552"/>
      <c r="S19" s="552"/>
      <c r="T19" s="552"/>
      <c r="U19" s="552"/>
      <c r="V19" s="553"/>
      <c r="W19" s="377"/>
      <c r="X19" s="378"/>
      <c r="Y19" s="378"/>
      <c r="Z19" s="378"/>
      <c r="AA19" s="378"/>
      <c r="AB19" s="378"/>
      <c r="AC19" s="529"/>
      <c r="AD19" s="529"/>
      <c r="AE19" s="529"/>
      <c r="AF19" s="529"/>
      <c r="AG19" s="529"/>
      <c r="AH19" s="529"/>
      <c r="AI19" s="529"/>
      <c r="AJ19" s="529"/>
      <c r="AK19" s="529"/>
      <c r="AL19" s="530"/>
      <c r="AM19" s="449"/>
      <c r="AN19" s="450"/>
      <c r="AO19" s="450"/>
      <c r="AP19" s="450"/>
      <c r="AQ19" s="450"/>
      <c r="AR19" s="450"/>
      <c r="AS19" s="450"/>
      <c r="AT19" s="451"/>
      <c r="AU19" s="452"/>
      <c r="AV19" s="453"/>
      <c r="AW19" s="453"/>
      <c r="AX19" s="453"/>
      <c r="AY19" s="454" t="s">
        <v>163</v>
      </c>
      <c r="AZ19" s="455"/>
      <c r="BA19" s="455"/>
      <c r="BB19" s="455"/>
      <c r="BC19" s="455"/>
      <c r="BD19" s="455"/>
      <c r="BE19" s="455"/>
      <c r="BF19" s="455"/>
      <c r="BG19" s="455"/>
      <c r="BH19" s="455"/>
      <c r="BI19" s="455"/>
      <c r="BJ19" s="455"/>
      <c r="BK19" s="455"/>
      <c r="BL19" s="455"/>
      <c r="BM19" s="456"/>
      <c r="BN19" s="420">
        <v>8356854</v>
      </c>
      <c r="BO19" s="421"/>
      <c r="BP19" s="421"/>
      <c r="BQ19" s="421"/>
      <c r="BR19" s="421"/>
      <c r="BS19" s="421"/>
      <c r="BT19" s="421"/>
      <c r="BU19" s="422"/>
      <c r="BV19" s="420">
        <v>8788518</v>
      </c>
      <c r="BW19" s="421"/>
      <c r="BX19" s="421"/>
      <c r="BY19" s="421"/>
      <c r="BZ19" s="421"/>
      <c r="CA19" s="421"/>
      <c r="CB19" s="421"/>
      <c r="CC19" s="422"/>
      <c r="CD19" s="184"/>
      <c r="CE19" s="534"/>
      <c r="CF19" s="534"/>
      <c r="CG19" s="534"/>
      <c r="CH19" s="534"/>
      <c r="CI19" s="534"/>
      <c r="CJ19" s="534"/>
      <c r="CK19" s="534"/>
      <c r="CL19" s="534"/>
      <c r="CM19" s="534"/>
      <c r="CN19" s="534"/>
      <c r="CO19" s="534"/>
      <c r="CP19" s="534"/>
      <c r="CQ19" s="534"/>
      <c r="CR19" s="534"/>
      <c r="CS19" s="535"/>
      <c r="CT19" s="417"/>
      <c r="CU19" s="418"/>
      <c r="CV19" s="418"/>
      <c r="CW19" s="418"/>
      <c r="CX19" s="418"/>
      <c r="CY19" s="418"/>
      <c r="CZ19" s="418"/>
      <c r="DA19" s="419"/>
      <c r="DB19" s="417"/>
      <c r="DC19" s="418"/>
      <c r="DD19" s="418"/>
      <c r="DE19" s="418"/>
      <c r="DF19" s="418"/>
      <c r="DG19" s="418"/>
      <c r="DH19" s="418"/>
      <c r="DI19" s="419"/>
    </row>
    <row r="20" spans="1:113" ht="18.75" customHeight="1" thickBot="1" x14ac:dyDescent="0.2">
      <c r="A20" s="175"/>
      <c r="B20" s="542" t="s">
        <v>164</v>
      </c>
      <c r="C20" s="463"/>
      <c r="D20" s="463"/>
      <c r="E20" s="543"/>
      <c r="F20" s="543"/>
      <c r="G20" s="543"/>
      <c r="H20" s="543"/>
      <c r="I20" s="543"/>
      <c r="J20" s="543"/>
      <c r="K20" s="543"/>
      <c r="L20" s="551">
        <v>3187</v>
      </c>
      <c r="M20" s="551"/>
      <c r="N20" s="551"/>
      <c r="O20" s="551"/>
      <c r="P20" s="551"/>
      <c r="Q20" s="551"/>
      <c r="R20" s="552"/>
      <c r="S20" s="552"/>
      <c r="T20" s="552"/>
      <c r="U20" s="552"/>
      <c r="V20" s="553"/>
      <c r="W20" s="438"/>
      <c r="X20" s="439"/>
      <c r="Y20" s="439"/>
      <c r="Z20" s="439"/>
      <c r="AA20" s="439"/>
      <c r="AB20" s="439"/>
      <c r="AC20" s="554"/>
      <c r="AD20" s="554"/>
      <c r="AE20" s="554"/>
      <c r="AF20" s="554"/>
      <c r="AG20" s="554"/>
      <c r="AH20" s="554"/>
      <c r="AI20" s="554"/>
      <c r="AJ20" s="554"/>
      <c r="AK20" s="554"/>
      <c r="AL20" s="555"/>
      <c r="AM20" s="556"/>
      <c r="AN20" s="475"/>
      <c r="AO20" s="475"/>
      <c r="AP20" s="475"/>
      <c r="AQ20" s="475"/>
      <c r="AR20" s="475"/>
      <c r="AS20" s="475"/>
      <c r="AT20" s="476"/>
      <c r="AU20" s="557"/>
      <c r="AV20" s="558"/>
      <c r="AW20" s="558"/>
      <c r="AX20" s="559"/>
      <c r="AY20" s="454"/>
      <c r="AZ20" s="455"/>
      <c r="BA20" s="455"/>
      <c r="BB20" s="455"/>
      <c r="BC20" s="455"/>
      <c r="BD20" s="455"/>
      <c r="BE20" s="455"/>
      <c r="BF20" s="455"/>
      <c r="BG20" s="455"/>
      <c r="BH20" s="455"/>
      <c r="BI20" s="455"/>
      <c r="BJ20" s="455"/>
      <c r="BK20" s="455"/>
      <c r="BL20" s="455"/>
      <c r="BM20" s="456"/>
      <c r="BN20" s="420"/>
      <c r="BO20" s="421"/>
      <c r="BP20" s="421"/>
      <c r="BQ20" s="421"/>
      <c r="BR20" s="421"/>
      <c r="BS20" s="421"/>
      <c r="BT20" s="421"/>
      <c r="BU20" s="422"/>
      <c r="BV20" s="420"/>
      <c r="BW20" s="421"/>
      <c r="BX20" s="421"/>
      <c r="BY20" s="421"/>
      <c r="BZ20" s="421"/>
      <c r="CA20" s="421"/>
      <c r="CB20" s="421"/>
      <c r="CC20" s="422"/>
      <c r="CD20" s="184"/>
      <c r="CE20" s="534"/>
      <c r="CF20" s="534"/>
      <c r="CG20" s="534"/>
      <c r="CH20" s="534"/>
      <c r="CI20" s="534"/>
      <c r="CJ20" s="534"/>
      <c r="CK20" s="534"/>
      <c r="CL20" s="534"/>
      <c r="CM20" s="534"/>
      <c r="CN20" s="534"/>
      <c r="CO20" s="534"/>
      <c r="CP20" s="534"/>
      <c r="CQ20" s="534"/>
      <c r="CR20" s="534"/>
      <c r="CS20" s="535"/>
      <c r="CT20" s="417"/>
      <c r="CU20" s="418"/>
      <c r="CV20" s="418"/>
      <c r="CW20" s="418"/>
      <c r="CX20" s="418"/>
      <c r="CY20" s="418"/>
      <c r="CZ20" s="418"/>
      <c r="DA20" s="419"/>
      <c r="DB20" s="417"/>
      <c r="DC20" s="418"/>
      <c r="DD20" s="418"/>
      <c r="DE20" s="418"/>
      <c r="DF20" s="418"/>
      <c r="DG20" s="418"/>
      <c r="DH20" s="418"/>
      <c r="DI20" s="419"/>
    </row>
    <row r="21" spans="1:113" ht="18.75" customHeight="1" thickBot="1" x14ac:dyDescent="0.2">
      <c r="A21" s="175"/>
      <c r="B21" s="560" t="s">
        <v>165</v>
      </c>
      <c r="C21" s="561"/>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536"/>
      <c r="AZ21" s="537"/>
      <c r="BA21" s="537"/>
      <c r="BB21" s="537"/>
      <c r="BC21" s="537"/>
      <c r="BD21" s="537"/>
      <c r="BE21" s="537"/>
      <c r="BF21" s="537"/>
      <c r="BG21" s="537"/>
      <c r="BH21" s="537"/>
      <c r="BI21" s="537"/>
      <c r="BJ21" s="537"/>
      <c r="BK21" s="537"/>
      <c r="BL21" s="537"/>
      <c r="BM21" s="538"/>
      <c r="BN21" s="539"/>
      <c r="BO21" s="540"/>
      <c r="BP21" s="540"/>
      <c r="BQ21" s="540"/>
      <c r="BR21" s="540"/>
      <c r="BS21" s="540"/>
      <c r="BT21" s="540"/>
      <c r="BU21" s="541"/>
      <c r="BV21" s="539"/>
      <c r="BW21" s="540"/>
      <c r="BX21" s="540"/>
      <c r="BY21" s="540"/>
      <c r="BZ21" s="540"/>
      <c r="CA21" s="540"/>
      <c r="CB21" s="540"/>
      <c r="CC21" s="541"/>
      <c r="CD21" s="184"/>
      <c r="CE21" s="534"/>
      <c r="CF21" s="534"/>
      <c r="CG21" s="534"/>
      <c r="CH21" s="534"/>
      <c r="CI21" s="534"/>
      <c r="CJ21" s="534"/>
      <c r="CK21" s="534"/>
      <c r="CL21" s="534"/>
      <c r="CM21" s="534"/>
      <c r="CN21" s="534"/>
      <c r="CO21" s="534"/>
      <c r="CP21" s="534"/>
      <c r="CQ21" s="534"/>
      <c r="CR21" s="534"/>
      <c r="CS21" s="535"/>
      <c r="CT21" s="417"/>
      <c r="CU21" s="418"/>
      <c r="CV21" s="418"/>
      <c r="CW21" s="418"/>
      <c r="CX21" s="418"/>
      <c r="CY21" s="418"/>
      <c r="CZ21" s="418"/>
      <c r="DA21" s="419"/>
      <c r="DB21" s="417"/>
      <c r="DC21" s="418"/>
      <c r="DD21" s="418"/>
      <c r="DE21" s="418"/>
      <c r="DF21" s="418"/>
      <c r="DG21" s="418"/>
      <c r="DH21" s="418"/>
      <c r="DI21" s="419"/>
    </row>
    <row r="22" spans="1:113" ht="18.75" customHeight="1" x14ac:dyDescent="0.15">
      <c r="A22" s="175"/>
      <c r="B22" s="590" t="s">
        <v>166</v>
      </c>
      <c r="C22" s="564"/>
      <c r="D22" s="565"/>
      <c r="E22" s="432" t="s">
        <v>1</v>
      </c>
      <c r="F22" s="437"/>
      <c r="G22" s="437"/>
      <c r="H22" s="437"/>
      <c r="I22" s="437"/>
      <c r="J22" s="437"/>
      <c r="K22" s="427"/>
      <c r="L22" s="432" t="s">
        <v>167</v>
      </c>
      <c r="M22" s="437"/>
      <c r="N22" s="437"/>
      <c r="O22" s="437"/>
      <c r="P22" s="427"/>
      <c r="Q22" s="595" t="s">
        <v>168</v>
      </c>
      <c r="R22" s="596"/>
      <c r="S22" s="596"/>
      <c r="T22" s="596"/>
      <c r="U22" s="596"/>
      <c r="V22" s="597"/>
      <c r="W22" s="563" t="s">
        <v>169</v>
      </c>
      <c r="X22" s="564"/>
      <c r="Y22" s="565"/>
      <c r="Z22" s="432" t="s">
        <v>1</v>
      </c>
      <c r="AA22" s="437"/>
      <c r="AB22" s="437"/>
      <c r="AC22" s="437"/>
      <c r="AD22" s="437"/>
      <c r="AE22" s="437"/>
      <c r="AF22" s="437"/>
      <c r="AG22" s="427"/>
      <c r="AH22" s="601" t="s">
        <v>170</v>
      </c>
      <c r="AI22" s="437"/>
      <c r="AJ22" s="437"/>
      <c r="AK22" s="437"/>
      <c r="AL22" s="427"/>
      <c r="AM22" s="601" t="s">
        <v>171</v>
      </c>
      <c r="AN22" s="602"/>
      <c r="AO22" s="602"/>
      <c r="AP22" s="602"/>
      <c r="AQ22" s="602"/>
      <c r="AR22" s="603"/>
      <c r="AS22" s="595" t="s">
        <v>168</v>
      </c>
      <c r="AT22" s="596"/>
      <c r="AU22" s="596"/>
      <c r="AV22" s="596"/>
      <c r="AW22" s="596"/>
      <c r="AX22" s="607"/>
      <c r="AY22" s="380" t="s">
        <v>172</v>
      </c>
      <c r="AZ22" s="381"/>
      <c r="BA22" s="381"/>
      <c r="BB22" s="381"/>
      <c r="BC22" s="381"/>
      <c r="BD22" s="381"/>
      <c r="BE22" s="381"/>
      <c r="BF22" s="381"/>
      <c r="BG22" s="381"/>
      <c r="BH22" s="381"/>
      <c r="BI22" s="381"/>
      <c r="BJ22" s="381"/>
      <c r="BK22" s="381"/>
      <c r="BL22" s="381"/>
      <c r="BM22" s="382"/>
      <c r="BN22" s="383">
        <v>13507868</v>
      </c>
      <c r="BO22" s="384"/>
      <c r="BP22" s="384"/>
      <c r="BQ22" s="384"/>
      <c r="BR22" s="384"/>
      <c r="BS22" s="384"/>
      <c r="BT22" s="384"/>
      <c r="BU22" s="385"/>
      <c r="BV22" s="383">
        <v>13653439</v>
      </c>
      <c r="BW22" s="384"/>
      <c r="BX22" s="384"/>
      <c r="BY22" s="384"/>
      <c r="BZ22" s="384"/>
      <c r="CA22" s="384"/>
      <c r="CB22" s="384"/>
      <c r="CC22" s="385"/>
      <c r="CD22" s="184"/>
      <c r="CE22" s="534"/>
      <c r="CF22" s="534"/>
      <c r="CG22" s="534"/>
      <c r="CH22" s="534"/>
      <c r="CI22" s="534"/>
      <c r="CJ22" s="534"/>
      <c r="CK22" s="534"/>
      <c r="CL22" s="534"/>
      <c r="CM22" s="534"/>
      <c r="CN22" s="534"/>
      <c r="CO22" s="534"/>
      <c r="CP22" s="534"/>
      <c r="CQ22" s="534"/>
      <c r="CR22" s="534"/>
      <c r="CS22" s="535"/>
      <c r="CT22" s="417"/>
      <c r="CU22" s="418"/>
      <c r="CV22" s="418"/>
      <c r="CW22" s="418"/>
      <c r="CX22" s="418"/>
      <c r="CY22" s="418"/>
      <c r="CZ22" s="418"/>
      <c r="DA22" s="419"/>
      <c r="DB22" s="417"/>
      <c r="DC22" s="418"/>
      <c r="DD22" s="418"/>
      <c r="DE22" s="418"/>
      <c r="DF22" s="418"/>
      <c r="DG22" s="418"/>
      <c r="DH22" s="418"/>
      <c r="DI22" s="419"/>
    </row>
    <row r="23" spans="1:113" ht="18.75" customHeight="1" x14ac:dyDescent="0.15">
      <c r="A23" s="175"/>
      <c r="B23" s="591"/>
      <c r="C23" s="567"/>
      <c r="D23" s="568"/>
      <c r="E23" s="406"/>
      <c r="F23" s="411"/>
      <c r="G23" s="411"/>
      <c r="H23" s="411"/>
      <c r="I23" s="411"/>
      <c r="J23" s="411"/>
      <c r="K23" s="400"/>
      <c r="L23" s="406"/>
      <c r="M23" s="411"/>
      <c r="N23" s="411"/>
      <c r="O23" s="411"/>
      <c r="P23" s="400"/>
      <c r="Q23" s="598"/>
      <c r="R23" s="599"/>
      <c r="S23" s="599"/>
      <c r="T23" s="599"/>
      <c r="U23" s="599"/>
      <c r="V23" s="600"/>
      <c r="W23" s="566"/>
      <c r="X23" s="567"/>
      <c r="Y23" s="568"/>
      <c r="Z23" s="406"/>
      <c r="AA23" s="411"/>
      <c r="AB23" s="411"/>
      <c r="AC23" s="411"/>
      <c r="AD23" s="411"/>
      <c r="AE23" s="411"/>
      <c r="AF23" s="411"/>
      <c r="AG23" s="400"/>
      <c r="AH23" s="406"/>
      <c r="AI23" s="411"/>
      <c r="AJ23" s="411"/>
      <c r="AK23" s="411"/>
      <c r="AL23" s="400"/>
      <c r="AM23" s="604"/>
      <c r="AN23" s="605"/>
      <c r="AO23" s="605"/>
      <c r="AP23" s="605"/>
      <c r="AQ23" s="605"/>
      <c r="AR23" s="606"/>
      <c r="AS23" s="598"/>
      <c r="AT23" s="599"/>
      <c r="AU23" s="599"/>
      <c r="AV23" s="599"/>
      <c r="AW23" s="599"/>
      <c r="AX23" s="608"/>
      <c r="AY23" s="454" t="s">
        <v>173</v>
      </c>
      <c r="AZ23" s="455"/>
      <c r="BA23" s="455"/>
      <c r="BB23" s="455"/>
      <c r="BC23" s="455"/>
      <c r="BD23" s="455"/>
      <c r="BE23" s="455"/>
      <c r="BF23" s="455"/>
      <c r="BG23" s="455"/>
      <c r="BH23" s="455"/>
      <c r="BI23" s="455"/>
      <c r="BJ23" s="455"/>
      <c r="BK23" s="455"/>
      <c r="BL23" s="455"/>
      <c r="BM23" s="456"/>
      <c r="BN23" s="420">
        <v>11031066</v>
      </c>
      <c r="BO23" s="421"/>
      <c r="BP23" s="421"/>
      <c r="BQ23" s="421"/>
      <c r="BR23" s="421"/>
      <c r="BS23" s="421"/>
      <c r="BT23" s="421"/>
      <c r="BU23" s="422"/>
      <c r="BV23" s="420">
        <v>11008556</v>
      </c>
      <c r="BW23" s="421"/>
      <c r="BX23" s="421"/>
      <c r="BY23" s="421"/>
      <c r="BZ23" s="421"/>
      <c r="CA23" s="421"/>
      <c r="CB23" s="421"/>
      <c r="CC23" s="422"/>
      <c r="CD23" s="184"/>
      <c r="CE23" s="534"/>
      <c r="CF23" s="534"/>
      <c r="CG23" s="534"/>
      <c r="CH23" s="534"/>
      <c r="CI23" s="534"/>
      <c r="CJ23" s="534"/>
      <c r="CK23" s="534"/>
      <c r="CL23" s="534"/>
      <c r="CM23" s="534"/>
      <c r="CN23" s="534"/>
      <c r="CO23" s="534"/>
      <c r="CP23" s="534"/>
      <c r="CQ23" s="534"/>
      <c r="CR23" s="534"/>
      <c r="CS23" s="535"/>
      <c r="CT23" s="417"/>
      <c r="CU23" s="418"/>
      <c r="CV23" s="418"/>
      <c r="CW23" s="418"/>
      <c r="CX23" s="418"/>
      <c r="CY23" s="418"/>
      <c r="CZ23" s="418"/>
      <c r="DA23" s="419"/>
      <c r="DB23" s="417"/>
      <c r="DC23" s="418"/>
      <c r="DD23" s="418"/>
      <c r="DE23" s="418"/>
      <c r="DF23" s="418"/>
      <c r="DG23" s="418"/>
      <c r="DH23" s="418"/>
      <c r="DI23" s="419"/>
    </row>
    <row r="24" spans="1:113" ht="18.75" customHeight="1" thickBot="1" x14ac:dyDescent="0.2">
      <c r="A24" s="175"/>
      <c r="B24" s="591"/>
      <c r="C24" s="567"/>
      <c r="D24" s="568"/>
      <c r="E24" s="470" t="s">
        <v>174</v>
      </c>
      <c r="F24" s="450"/>
      <c r="G24" s="450"/>
      <c r="H24" s="450"/>
      <c r="I24" s="450"/>
      <c r="J24" s="450"/>
      <c r="K24" s="451"/>
      <c r="L24" s="471">
        <v>1</v>
      </c>
      <c r="M24" s="472"/>
      <c r="N24" s="472"/>
      <c r="O24" s="472"/>
      <c r="P24" s="514"/>
      <c r="Q24" s="471">
        <v>7230</v>
      </c>
      <c r="R24" s="472"/>
      <c r="S24" s="472"/>
      <c r="T24" s="472"/>
      <c r="U24" s="472"/>
      <c r="V24" s="514"/>
      <c r="W24" s="566"/>
      <c r="X24" s="567"/>
      <c r="Y24" s="568"/>
      <c r="Z24" s="470" t="s">
        <v>175</v>
      </c>
      <c r="AA24" s="450"/>
      <c r="AB24" s="450"/>
      <c r="AC24" s="450"/>
      <c r="AD24" s="450"/>
      <c r="AE24" s="450"/>
      <c r="AF24" s="450"/>
      <c r="AG24" s="451"/>
      <c r="AH24" s="471">
        <v>233</v>
      </c>
      <c r="AI24" s="472"/>
      <c r="AJ24" s="472"/>
      <c r="AK24" s="472"/>
      <c r="AL24" s="514"/>
      <c r="AM24" s="471">
        <v>696903</v>
      </c>
      <c r="AN24" s="472"/>
      <c r="AO24" s="472"/>
      <c r="AP24" s="472"/>
      <c r="AQ24" s="472"/>
      <c r="AR24" s="514"/>
      <c r="AS24" s="471">
        <v>2991</v>
      </c>
      <c r="AT24" s="472"/>
      <c r="AU24" s="472"/>
      <c r="AV24" s="472"/>
      <c r="AW24" s="472"/>
      <c r="AX24" s="473"/>
      <c r="AY24" s="536" t="s">
        <v>176</v>
      </c>
      <c r="AZ24" s="537"/>
      <c r="BA24" s="537"/>
      <c r="BB24" s="537"/>
      <c r="BC24" s="537"/>
      <c r="BD24" s="537"/>
      <c r="BE24" s="537"/>
      <c r="BF24" s="537"/>
      <c r="BG24" s="537"/>
      <c r="BH24" s="537"/>
      <c r="BI24" s="537"/>
      <c r="BJ24" s="537"/>
      <c r="BK24" s="537"/>
      <c r="BL24" s="537"/>
      <c r="BM24" s="538"/>
      <c r="BN24" s="420">
        <v>10209017</v>
      </c>
      <c r="BO24" s="421"/>
      <c r="BP24" s="421"/>
      <c r="BQ24" s="421"/>
      <c r="BR24" s="421"/>
      <c r="BS24" s="421"/>
      <c r="BT24" s="421"/>
      <c r="BU24" s="422"/>
      <c r="BV24" s="420">
        <v>10027432</v>
      </c>
      <c r="BW24" s="421"/>
      <c r="BX24" s="421"/>
      <c r="BY24" s="421"/>
      <c r="BZ24" s="421"/>
      <c r="CA24" s="421"/>
      <c r="CB24" s="421"/>
      <c r="CC24" s="422"/>
      <c r="CD24" s="184"/>
      <c r="CE24" s="534"/>
      <c r="CF24" s="534"/>
      <c r="CG24" s="534"/>
      <c r="CH24" s="534"/>
      <c r="CI24" s="534"/>
      <c r="CJ24" s="534"/>
      <c r="CK24" s="534"/>
      <c r="CL24" s="534"/>
      <c r="CM24" s="534"/>
      <c r="CN24" s="534"/>
      <c r="CO24" s="534"/>
      <c r="CP24" s="534"/>
      <c r="CQ24" s="534"/>
      <c r="CR24" s="534"/>
      <c r="CS24" s="535"/>
      <c r="CT24" s="417"/>
      <c r="CU24" s="418"/>
      <c r="CV24" s="418"/>
      <c r="CW24" s="418"/>
      <c r="CX24" s="418"/>
      <c r="CY24" s="418"/>
      <c r="CZ24" s="418"/>
      <c r="DA24" s="419"/>
      <c r="DB24" s="417"/>
      <c r="DC24" s="418"/>
      <c r="DD24" s="418"/>
      <c r="DE24" s="418"/>
      <c r="DF24" s="418"/>
      <c r="DG24" s="418"/>
      <c r="DH24" s="418"/>
      <c r="DI24" s="419"/>
    </row>
    <row r="25" spans="1:113" ht="18.75" customHeight="1" x14ac:dyDescent="0.15">
      <c r="A25" s="175"/>
      <c r="B25" s="591"/>
      <c r="C25" s="567"/>
      <c r="D25" s="568"/>
      <c r="E25" s="470" t="s">
        <v>177</v>
      </c>
      <c r="F25" s="450"/>
      <c r="G25" s="450"/>
      <c r="H25" s="450"/>
      <c r="I25" s="450"/>
      <c r="J25" s="450"/>
      <c r="K25" s="451"/>
      <c r="L25" s="471">
        <v>2</v>
      </c>
      <c r="M25" s="472"/>
      <c r="N25" s="472"/>
      <c r="O25" s="472"/>
      <c r="P25" s="514"/>
      <c r="Q25" s="471">
        <v>5784</v>
      </c>
      <c r="R25" s="472"/>
      <c r="S25" s="472"/>
      <c r="T25" s="472"/>
      <c r="U25" s="472"/>
      <c r="V25" s="514"/>
      <c r="W25" s="566"/>
      <c r="X25" s="567"/>
      <c r="Y25" s="568"/>
      <c r="Z25" s="470" t="s">
        <v>178</v>
      </c>
      <c r="AA25" s="450"/>
      <c r="AB25" s="450"/>
      <c r="AC25" s="450"/>
      <c r="AD25" s="450"/>
      <c r="AE25" s="450"/>
      <c r="AF25" s="450"/>
      <c r="AG25" s="451"/>
      <c r="AH25" s="471">
        <v>33</v>
      </c>
      <c r="AI25" s="472"/>
      <c r="AJ25" s="472"/>
      <c r="AK25" s="472"/>
      <c r="AL25" s="514"/>
      <c r="AM25" s="471">
        <v>90519</v>
      </c>
      <c r="AN25" s="472"/>
      <c r="AO25" s="472"/>
      <c r="AP25" s="472"/>
      <c r="AQ25" s="472"/>
      <c r="AR25" s="514"/>
      <c r="AS25" s="471">
        <v>2743</v>
      </c>
      <c r="AT25" s="472"/>
      <c r="AU25" s="472"/>
      <c r="AV25" s="472"/>
      <c r="AW25" s="472"/>
      <c r="AX25" s="473"/>
      <c r="AY25" s="380" t="s">
        <v>179</v>
      </c>
      <c r="AZ25" s="381"/>
      <c r="BA25" s="381"/>
      <c r="BB25" s="381"/>
      <c r="BC25" s="381"/>
      <c r="BD25" s="381"/>
      <c r="BE25" s="381"/>
      <c r="BF25" s="381"/>
      <c r="BG25" s="381"/>
      <c r="BH25" s="381"/>
      <c r="BI25" s="381"/>
      <c r="BJ25" s="381"/>
      <c r="BK25" s="381"/>
      <c r="BL25" s="381"/>
      <c r="BM25" s="382"/>
      <c r="BN25" s="383">
        <v>1820248</v>
      </c>
      <c r="BO25" s="384"/>
      <c r="BP25" s="384"/>
      <c r="BQ25" s="384"/>
      <c r="BR25" s="384"/>
      <c r="BS25" s="384"/>
      <c r="BT25" s="384"/>
      <c r="BU25" s="385"/>
      <c r="BV25" s="383">
        <v>749116</v>
      </c>
      <c r="BW25" s="384"/>
      <c r="BX25" s="384"/>
      <c r="BY25" s="384"/>
      <c r="BZ25" s="384"/>
      <c r="CA25" s="384"/>
      <c r="CB25" s="384"/>
      <c r="CC25" s="385"/>
      <c r="CD25" s="184"/>
      <c r="CE25" s="534"/>
      <c r="CF25" s="534"/>
      <c r="CG25" s="534"/>
      <c r="CH25" s="534"/>
      <c r="CI25" s="534"/>
      <c r="CJ25" s="534"/>
      <c r="CK25" s="534"/>
      <c r="CL25" s="534"/>
      <c r="CM25" s="534"/>
      <c r="CN25" s="534"/>
      <c r="CO25" s="534"/>
      <c r="CP25" s="534"/>
      <c r="CQ25" s="534"/>
      <c r="CR25" s="534"/>
      <c r="CS25" s="535"/>
      <c r="CT25" s="417"/>
      <c r="CU25" s="418"/>
      <c r="CV25" s="418"/>
      <c r="CW25" s="418"/>
      <c r="CX25" s="418"/>
      <c r="CY25" s="418"/>
      <c r="CZ25" s="418"/>
      <c r="DA25" s="419"/>
      <c r="DB25" s="417"/>
      <c r="DC25" s="418"/>
      <c r="DD25" s="418"/>
      <c r="DE25" s="418"/>
      <c r="DF25" s="418"/>
      <c r="DG25" s="418"/>
      <c r="DH25" s="418"/>
      <c r="DI25" s="419"/>
    </row>
    <row r="26" spans="1:113" ht="18.75" customHeight="1" x14ac:dyDescent="0.15">
      <c r="A26" s="175"/>
      <c r="B26" s="591"/>
      <c r="C26" s="567"/>
      <c r="D26" s="568"/>
      <c r="E26" s="470" t="s">
        <v>180</v>
      </c>
      <c r="F26" s="450"/>
      <c r="G26" s="450"/>
      <c r="H26" s="450"/>
      <c r="I26" s="450"/>
      <c r="J26" s="450"/>
      <c r="K26" s="451"/>
      <c r="L26" s="471">
        <v>1</v>
      </c>
      <c r="M26" s="472"/>
      <c r="N26" s="472"/>
      <c r="O26" s="472"/>
      <c r="P26" s="514"/>
      <c r="Q26" s="471">
        <v>5325</v>
      </c>
      <c r="R26" s="472"/>
      <c r="S26" s="472"/>
      <c r="T26" s="472"/>
      <c r="U26" s="472"/>
      <c r="V26" s="514"/>
      <c r="W26" s="566"/>
      <c r="X26" s="567"/>
      <c r="Y26" s="568"/>
      <c r="Z26" s="470" t="s">
        <v>181</v>
      </c>
      <c r="AA26" s="572"/>
      <c r="AB26" s="572"/>
      <c r="AC26" s="572"/>
      <c r="AD26" s="572"/>
      <c r="AE26" s="572"/>
      <c r="AF26" s="572"/>
      <c r="AG26" s="573"/>
      <c r="AH26" s="471">
        <v>23</v>
      </c>
      <c r="AI26" s="472"/>
      <c r="AJ26" s="472"/>
      <c r="AK26" s="472"/>
      <c r="AL26" s="514"/>
      <c r="AM26" s="471">
        <v>65412</v>
      </c>
      <c r="AN26" s="472"/>
      <c r="AO26" s="472"/>
      <c r="AP26" s="472"/>
      <c r="AQ26" s="472"/>
      <c r="AR26" s="514"/>
      <c r="AS26" s="471">
        <v>2844</v>
      </c>
      <c r="AT26" s="472"/>
      <c r="AU26" s="472"/>
      <c r="AV26" s="472"/>
      <c r="AW26" s="472"/>
      <c r="AX26" s="473"/>
      <c r="AY26" s="423" t="s">
        <v>182</v>
      </c>
      <c r="AZ26" s="424"/>
      <c r="BA26" s="424"/>
      <c r="BB26" s="424"/>
      <c r="BC26" s="424"/>
      <c r="BD26" s="424"/>
      <c r="BE26" s="424"/>
      <c r="BF26" s="424"/>
      <c r="BG26" s="424"/>
      <c r="BH26" s="424"/>
      <c r="BI26" s="424"/>
      <c r="BJ26" s="424"/>
      <c r="BK26" s="424"/>
      <c r="BL26" s="424"/>
      <c r="BM26" s="425"/>
      <c r="BN26" s="420" t="s">
        <v>183</v>
      </c>
      <c r="BO26" s="421"/>
      <c r="BP26" s="421"/>
      <c r="BQ26" s="421"/>
      <c r="BR26" s="421"/>
      <c r="BS26" s="421"/>
      <c r="BT26" s="421"/>
      <c r="BU26" s="422"/>
      <c r="BV26" s="420" t="s">
        <v>183</v>
      </c>
      <c r="BW26" s="421"/>
      <c r="BX26" s="421"/>
      <c r="BY26" s="421"/>
      <c r="BZ26" s="421"/>
      <c r="CA26" s="421"/>
      <c r="CB26" s="421"/>
      <c r="CC26" s="422"/>
      <c r="CD26" s="184"/>
      <c r="CE26" s="534"/>
      <c r="CF26" s="534"/>
      <c r="CG26" s="534"/>
      <c r="CH26" s="534"/>
      <c r="CI26" s="534"/>
      <c r="CJ26" s="534"/>
      <c r="CK26" s="534"/>
      <c r="CL26" s="534"/>
      <c r="CM26" s="534"/>
      <c r="CN26" s="534"/>
      <c r="CO26" s="534"/>
      <c r="CP26" s="534"/>
      <c r="CQ26" s="534"/>
      <c r="CR26" s="534"/>
      <c r="CS26" s="535"/>
      <c r="CT26" s="417"/>
      <c r="CU26" s="418"/>
      <c r="CV26" s="418"/>
      <c r="CW26" s="418"/>
      <c r="CX26" s="418"/>
      <c r="CY26" s="418"/>
      <c r="CZ26" s="418"/>
      <c r="DA26" s="419"/>
      <c r="DB26" s="417"/>
      <c r="DC26" s="418"/>
      <c r="DD26" s="418"/>
      <c r="DE26" s="418"/>
      <c r="DF26" s="418"/>
      <c r="DG26" s="418"/>
      <c r="DH26" s="418"/>
      <c r="DI26" s="419"/>
    </row>
    <row r="27" spans="1:113" ht="18.75" customHeight="1" thickBot="1" x14ac:dyDescent="0.2">
      <c r="A27" s="175"/>
      <c r="B27" s="591"/>
      <c r="C27" s="567"/>
      <c r="D27" s="568"/>
      <c r="E27" s="470" t="s">
        <v>184</v>
      </c>
      <c r="F27" s="450"/>
      <c r="G27" s="450"/>
      <c r="H27" s="450"/>
      <c r="I27" s="450"/>
      <c r="J27" s="450"/>
      <c r="K27" s="451"/>
      <c r="L27" s="471">
        <v>1</v>
      </c>
      <c r="M27" s="472"/>
      <c r="N27" s="472"/>
      <c r="O27" s="472"/>
      <c r="P27" s="514"/>
      <c r="Q27" s="471">
        <v>2559</v>
      </c>
      <c r="R27" s="472"/>
      <c r="S27" s="472"/>
      <c r="T27" s="472"/>
      <c r="U27" s="472"/>
      <c r="V27" s="514"/>
      <c r="W27" s="566"/>
      <c r="X27" s="567"/>
      <c r="Y27" s="568"/>
      <c r="Z27" s="470" t="s">
        <v>185</v>
      </c>
      <c r="AA27" s="450"/>
      <c r="AB27" s="450"/>
      <c r="AC27" s="450"/>
      <c r="AD27" s="450"/>
      <c r="AE27" s="450"/>
      <c r="AF27" s="450"/>
      <c r="AG27" s="451"/>
      <c r="AH27" s="471" t="s">
        <v>131</v>
      </c>
      <c r="AI27" s="472"/>
      <c r="AJ27" s="472"/>
      <c r="AK27" s="472"/>
      <c r="AL27" s="514"/>
      <c r="AM27" s="471" t="s">
        <v>140</v>
      </c>
      <c r="AN27" s="472"/>
      <c r="AO27" s="472"/>
      <c r="AP27" s="472"/>
      <c r="AQ27" s="472"/>
      <c r="AR27" s="514"/>
      <c r="AS27" s="471" t="s">
        <v>183</v>
      </c>
      <c r="AT27" s="472"/>
      <c r="AU27" s="472"/>
      <c r="AV27" s="472"/>
      <c r="AW27" s="472"/>
      <c r="AX27" s="473"/>
      <c r="AY27" s="515" t="s">
        <v>186</v>
      </c>
      <c r="AZ27" s="516"/>
      <c r="BA27" s="516"/>
      <c r="BB27" s="516"/>
      <c r="BC27" s="516"/>
      <c r="BD27" s="516"/>
      <c r="BE27" s="516"/>
      <c r="BF27" s="516"/>
      <c r="BG27" s="516"/>
      <c r="BH27" s="516"/>
      <c r="BI27" s="516"/>
      <c r="BJ27" s="516"/>
      <c r="BK27" s="516"/>
      <c r="BL27" s="516"/>
      <c r="BM27" s="517"/>
      <c r="BN27" s="539" t="s">
        <v>183</v>
      </c>
      <c r="BO27" s="540"/>
      <c r="BP27" s="540"/>
      <c r="BQ27" s="540"/>
      <c r="BR27" s="540"/>
      <c r="BS27" s="540"/>
      <c r="BT27" s="540"/>
      <c r="BU27" s="541"/>
      <c r="BV27" s="539">
        <v>202945</v>
      </c>
      <c r="BW27" s="540"/>
      <c r="BX27" s="540"/>
      <c r="BY27" s="540"/>
      <c r="BZ27" s="540"/>
      <c r="CA27" s="540"/>
      <c r="CB27" s="540"/>
      <c r="CC27" s="541"/>
      <c r="CD27" s="178"/>
      <c r="CE27" s="534"/>
      <c r="CF27" s="534"/>
      <c r="CG27" s="534"/>
      <c r="CH27" s="534"/>
      <c r="CI27" s="534"/>
      <c r="CJ27" s="534"/>
      <c r="CK27" s="534"/>
      <c r="CL27" s="534"/>
      <c r="CM27" s="534"/>
      <c r="CN27" s="534"/>
      <c r="CO27" s="534"/>
      <c r="CP27" s="534"/>
      <c r="CQ27" s="534"/>
      <c r="CR27" s="534"/>
      <c r="CS27" s="535"/>
      <c r="CT27" s="417"/>
      <c r="CU27" s="418"/>
      <c r="CV27" s="418"/>
      <c r="CW27" s="418"/>
      <c r="CX27" s="418"/>
      <c r="CY27" s="418"/>
      <c r="CZ27" s="418"/>
      <c r="DA27" s="419"/>
      <c r="DB27" s="417"/>
      <c r="DC27" s="418"/>
      <c r="DD27" s="418"/>
      <c r="DE27" s="418"/>
      <c r="DF27" s="418"/>
      <c r="DG27" s="418"/>
      <c r="DH27" s="418"/>
      <c r="DI27" s="419"/>
    </row>
    <row r="28" spans="1:113" ht="18.75" customHeight="1" x14ac:dyDescent="0.15">
      <c r="A28" s="175"/>
      <c r="B28" s="591"/>
      <c r="C28" s="567"/>
      <c r="D28" s="568"/>
      <c r="E28" s="470" t="s">
        <v>187</v>
      </c>
      <c r="F28" s="450"/>
      <c r="G28" s="450"/>
      <c r="H28" s="450"/>
      <c r="I28" s="450"/>
      <c r="J28" s="450"/>
      <c r="K28" s="451"/>
      <c r="L28" s="471">
        <v>1</v>
      </c>
      <c r="M28" s="472"/>
      <c r="N28" s="472"/>
      <c r="O28" s="472"/>
      <c r="P28" s="514"/>
      <c r="Q28" s="471">
        <v>2181</v>
      </c>
      <c r="R28" s="472"/>
      <c r="S28" s="472"/>
      <c r="T28" s="472"/>
      <c r="U28" s="472"/>
      <c r="V28" s="514"/>
      <c r="W28" s="566"/>
      <c r="X28" s="567"/>
      <c r="Y28" s="568"/>
      <c r="Z28" s="470" t="s">
        <v>188</v>
      </c>
      <c r="AA28" s="450"/>
      <c r="AB28" s="450"/>
      <c r="AC28" s="450"/>
      <c r="AD28" s="450"/>
      <c r="AE28" s="450"/>
      <c r="AF28" s="450"/>
      <c r="AG28" s="451"/>
      <c r="AH28" s="471">
        <v>8</v>
      </c>
      <c r="AI28" s="472"/>
      <c r="AJ28" s="472"/>
      <c r="AK28" s="472"/>
      <c r="AL28" s="514"/>
      <c r="AM28" s="471">
        <v>17872</v>
      </c>
      <c r="AN28" s="472"/>
      <c r="AO28" s="472"/>
      <c r="AP28" s="472"/>
      <c r="AQ28" s="472"/>
      <c r="AR28" s="514"/>
      <c r="AS28" s="471">
        <v>2234</v>
      </c>
      <c r="AT28" s="472"/>
      <c r="AU28" s="472"/>
      <c r="AV28" s="472"/>
      <c r="AW28" s="472"/>
      <c r="AX28" s="473"/>
      <c r="AY28" s="574" t="s">
        <v>189</v>
      </c>
      <c r="AZ28" s="575"/>
      <c r="BA28" s="575"/>
      <c r="BB28" s="576"/>
      <c r="BC28" s="380" t="s">
        <v>50</v>
      </c>
      <c r="BD28" s="381"/>
      <c r="BE28" s="381"/>
      <c r="BF28" s="381"/>
      <c r="BG28" s="381"/>
      <c r="BH28" s="381"/>
      <c r="BI28" s="381"/>
      <c r="BJ28" s="381"/>
      <c r="BK28" s="381"/>
      <c r="BL28" s="381"/>
      <c r="BM28" s="382"/>
      <c r="BN28" s="383">
        <v>3710976</v>
      </c>
      <c r="BO28" s="384"/>
      <c r="BP28" s="384"/>
      <c r="BQ28" s="384"/>
      <c r="BR28" s="384"/>
      <c r="BS28" s="384"/>
      <c r="BT28" s="384"/>
      <c r="BU28" s="385"/>
      <c r="BV28" s="383">
        <v>3708328</v>
      </c>
      <c r="BW28" s="384"/>
      <c r="BX28" s="384"/>
      <c r="BY28" s="384"/>
      <c r="BZ28" s="384"/>
      <c r="CA28" s="384"/>
      <c r="CB28" s="384"/>
      <c r="CC28" s="385"/>
      <c r="CD28" s="184"/>
      <c r="CE28" s="534"/>
      <c r="CF28" s="534"/>
      <c r="CG28" s="534"/>
      <c r="CH28" s="534"/>
      <c r="CI28" s="534"/>
      <c r="CJ28" s="534"/>
      <c r="CK28" s="534"/>
      <c r="CL28" s="534"/>
      <c r="CM28" s="534"/>
      <c r="CN28" s="534"/>
      <c r="CO28" s="534"/>
      <c r="CP28" s="534"/>
      <c r="CQ28" s="534"/>
      <c r="CR28" s="534"/>
      <c r="CS28" s="535"/>
      <c r="CT28" s="417"/>
      <c r="CU28" s="418"/>
      <c r="CV28" s="418"/>
      <c r="CW28" s="418"/>
      <c r="CX28" s="418"/>
      <c r="CY28" s="418"/>
      <c r="CZ28" s="418"/>
      <c r="DA28" s="419"/>
      <c r="DB28" s="417"/>
      <c r="DC28" s="418"/>
      <c r="DD28" s="418"/>
      <c r="DE28" s="418"/>
      <c r="DF28" s="418"/>
      <c r="DG28" s="418"/>
      <c r="DH28" s="418"/>
      <c r="DI28" s="419"/>
    </row>
    <row r="29" spans="1:113" ht="18.75" customHeight="1" x14ac:dyDescent="0.15">
      <c r="A29" s="175"/>
      <c r="B29" s="591"/>
      <c r="C29" s="567"/>
      <c r="D29" s="568"/>
      <c r="E29" s="470" t="s">
        <v>190</v>
      </c>
      <c r="F29" s="450"/>
      <c r="G29" s="450"/>
      <c r="H29" s="450"/>
      <c r="I29" s="450"/>
      <c r="J29" s="450"/>
      <c r="K29" s="451"/>
      <c r="L29" s="471">
        <v>12</v>
      </c>
      <c r="M29" s="472"/>
      <c r="N29" s="472"/>
      <c r="O29" s="472"/>
      <c r="P29" s="514"/>
      <c r="Q29" s="471">
        <v>1820</v>
      </c>
      <c r="R29" s="472"/>
      <c r="S29" s="472"/>
      <c r="T29" s="472"/>
      <c r="U29" s="472"/>
      <c r="V29" s="514"/>
      <c r="W29" s="569"/>
      <c r="X29" s="570"/>
      <c r="Y29" s="571"/>
      <c r="Z29" s="470" t="s">
        <v>191</v>
      </c>
      <c r="AA29" s="450"/>
      <c r="AB29" s="450"/>
      <c r="AC29" s="450"/>
      <c r="AD29" s="450"/>
      <c r="AE29" s="450"/>
      <c r="AF29" s="450"/>
      <c r="AG29" s="451"/>
      <c r="AH29" s="471">
        <v>241</v>
      </c>
      <c r="AI29" s="472"/>
      <c r="AJ29" s="472"/>
      <c r="AK29" s="472"/>
      <c r="AL29" s="514"/>
      <c r="AM29" s="471">
        <v>714775</v>
      </c>
      <c r="AN29" s="472"/>
      <c r="AO29" s="472"/>
      <c r="AP29" s="472"/>
      <c r="AQ29" s="472"/>
      <c r="AR29" s="514"/>
      <c r="AS29" s="471">
        <v>2966</v>
      </c>
      <c r="AT29" s="472"/>
      <c r="AU29" s="472"/>
      <c r="AV29" s="472"/>
      <c r="AW29" s="472"/>
      <c r="AX29" s="473"/>
      <c r="AY29" s="577"/>
      <c r="AZ29" s="578"/>
      <c r="BA29" s="578"/>
      <c r="BB29" s="579"/>
      <c r="BC29" s="454" t="s">
        <v>192</v>
      </c>
      <c r="BD29" s="455"/>
      <c r="BE29" s="455"/>
      <c r="BF29" s="455"/>
      <c r="BG29" s="455"/>
      <c r="BH29" s="455"/>
      <c r="BI29" s="455"/>
      <c r="BJ29" s="455"/>
      <c r="BK29" s="455"/>
      <c r="BL29" s="455"/>
      <c r="BM29" s="456"/>
      <c r="BN29" s="420">
        <v>2419274</v>
      </c>
      <c r="BO29" s="421"/>
      <c r="BP29" s="421"/>
      <c r="BQ29" s="421"/>
      <c r="BR29" s="421"/>
      <c r="BS29" s="421"/>
      <c r="BT29" s="421"/>
      <c r="BU29" s="422"/>
      <c r="BV29" s="420">
        <v>2417547</v>
      </c>
      <c r="BW29" s="421"/>
      <c r="BX29" s="421"/>
      <c r="BY29" s="421"/>
      <c r="BZ29" s="421"/>
      <c r="CA29" s="421"/>
      <c r="CB29" s="421"/>
      <c r="CC29" s="422"/>
      <c r="CD29" s="178"/>
      <c r="CE29" s="534"/>
      <c r="CF29" s="534"/>
      <c r="CG29" s="534"/>
      <c r="CH29" s="534"/>
      <c r="CI29" s="534"/>
      <c r="CJ29" s="534"/>
      <c r="CK29" s="534"/>
      <c r="CL29" s="534"/>
      <c r="CM29" s="534"/>
      <c r="CN29" s="534"/>
      <c r="CO29" s="534"/>
      <c r="CP29" s="534"/>
      <c r="CQ29" s="534"/>
      <c r="CR29" s="534"/>
      <c r="CS29" s="535"/>
      <c r="CT29" s="417"/>
      <c r="CU29" s="418"/>
      <c r="CV29" s="418"/>
      <c r="CW29" s="418"/>
      <c r="CX29" s="418"/>
      <c r="CY29" s="418"/>
      <c r="CZ29" s="418"/>
      <c r="DA29" s="419"/>
      <c r="DB29" s="417"/>
      <c r="DC29" s="418"/>
      <c r="DD29" s="418"/>
      <c r="DE29" s="418"/>
      <c r="DF29" s="418"/>
      <c r="DG29" s="418"/>
      <c r="DH29" s="418"/>
      <c r="DI29" s="419"/>
    </row>
    <row r="30" spans="1:113" ht="18.75" customHeight="1" thickBot="1" x14ac:dyDescent="0.2">
      <c r="A30" s="175"/>
      <c r="B30" s="592"/>
      <c r="C30" s="593"/>
      <c r="D30" s="594"/>
      <c r="E30" s="474"/>
      <c r="F30" s="475"/>
      <c r="G30" s="475"/>
      <c r="H30" s="475"/>
      <c r="I30" s="475"/>
      <c r="J30" s="475"/>
      <c r="K30" s="476"/>
      <c r="L30" s="584"/>
      <c r="M30" s="585"/>
      <c r="N30" s="585"/>
      <c r="O30" s="585"/>
      <c r="P30" s="586"/>
      <c r="Q30" s="584"/>
      <c r="R30" s="585"/>
      <c r="S30" s="585"/>
      <c r="T30" s="585"/>
      <c r="U30" s="585"/>
      <c r="V30" s="586"/>
      <c r="W30" s="587" t="s">
        <v>193</v>
      </c>
      <c r="X30" s="588"/>
      <c r="Y30" s="588"/>
      <c r="Z30" s="588"/>
      <c r="AA30" s="588"/>
      <c r="AB30" s="588"/>
      <c r="AC30" s="588"/>
      <c r="AD30" s="588"/>
      <c r="AE30" s="588"/>
      <c r="AF30" s="588"/>
      <c r="AG30" s="589"/>
      <c r="AH30" s="547">
        <v>95.1</v>
      </c>
      <c r="AI30" s="548"/>
      <c r="AJ30" s="548"/>
      <c r="AK30" s="548"/>
      <c r="AL30" s="548"/>
      <c r="AM30" s="548"/>
      <c r="AN30" s="548"/>
      <c r="AO30" s="548"/>
      <c r="AP30" s="548"/>
      <c r="AQ30" s="548"/>
      <c r="AR30" s="548"/>
      <c r="AS30" s="548"/>
      <c r="AT30" s="548"/>
      <c r="AU30" s="548"/>
      <c r="AV30" s="548"/>
      <c r="AW30" s="548"/>
      <c r="AX30" s="550"/>
      <c r="AY30" s="580"/>
      <c r="AZ30" s="581"/>
      <c r="BA30" s="581"/>
      <c r="BB30" s="582"/>
      <c r="BC30" s="536" t="s">
        <v>52</v>
      </c>
      <c r="BD30" s="537"/>
      <c r="BE30" s="537"/>
      <c r="BF30" s="537"/>
      <c r="BG30" s="537"/>
      <c r="BH30" s="537"/>
      <c r="BI30" s="537"/>
      <c r="BJ30" s="537"/>
      <c r="BK30" s="537"/>
      <c r="BL30" s="537"/>
      <c r="BM30" s="538"/>
      <c r="BN30" s="539">
        <v>4492989</v>
      </c>
      <c r="BO30" s="540"/>
      <c r="BP30" s="540"/>
      <c r="BQ30" s="540"/>
      <c r="BR30" s="540"/>
      <c r="BS30" s="540"/>
      <c r="BT30" s="540"/>
      <c r="BU30" s="541"/>
      <c r="BV30" s="539">
        <v>3837100</v>
      </c>
      <c r="BW30" s="540"/>
      <c r="BX30" s="540"/>
      <c r="BY30" s="540"/>
      <c r="BZ30" s="540"/>
      <c r="CA30" s="540"/>
      <c r="CB30" s="540"/>
      <c r="CC30" s="54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83" t="s">
        <v>194</v>
      </c>
      <c r="D32" s="583"/>
      <c r="E32" s="583"/>
      <c r="F32" s="583"/>
      <c r="G32" s="583"/>
      <c r="H32" s="583"/>
      <c r="I32" s="583"/>
      <c r="J32" s="583"/>
      <c r="K32" s="583"/>
      <c r="L32" s="583"/>
      <c r="M32" s="583"/>
      <c r="N32" s="583"/>
      <c r="O32" s="583"/>
      <c r="P32" s="583"/>
      <c r="Q32" s="583"/>
      <c r="R32" s="583"/>
      <c r="S32" s="583"/>
      <c r="U32" s="424" t="s">
        <v>195</v>
      </c>
      <c r="V32" s="424"/>
      <c r="W32" s="424"/>
      <c r="X32" s="424"/>
      <c r="Y32" s="424"/>
      <c r="Z32" s="424"/>
      <c r="AA32" s="424"/>
      <c r="AB32" s="424"/>
      <c r="AC32" s="424"/>
      <c r="AD32" s="424"/>
      <c r="AE32" s="424"/>
      <c r="AF32" s="424"/>
      <c r="AG32" s="424"/>
      <c r="AH32" s="424"/>
      <c r="AI32" s="424"/>
      <c r="AJ32" s="424"/>
      <c r="AK32" s="424"/>
      <c r="AM32" s="424" t="s">
        <v>196</v>
      </c>
      <c r="AN32" s="424"/>
      <c r="AO32" s="424"/>
      <c r="AP32" s="424"/>
      <c r="AQ32" s="424"/>
      <c r="AR32" s="424"/>
      <c r="AS32" s="424"/>
      <c r="AT32" s="424"/>
      <c r="AU32" s="424"/>
      <c r="AV32" s="424"/>
      <c r="AW32" s="424"/>
      <c r="AX32" s="424"/>
      <c r="AY32" s="424"/>
      <c r="AZ32" s="424"/>
      <c r="BA32" s="424"/>
      <c r="BB32" s="424"/>
      <c r="BC32" s="424"/>
      <c r="BE32" s="424" t="s">
        <v>197</v>
      </c>
      <c r="BF32" s="424"/>
      <c r="BG32" s="424"/>
      <c r="BH32" s="424"/>
      <c r="BI32" s="424"/>
      <c r="BJ32" s="424"/>
      <c r="BK32" s="424"/>
      <c r="BL32" s="424"/>
      <c r="BM32" s="424"/>
      <c r="BN32" s="424"/>
      <c r="BO32" s="424"/>
      <c r="BP32" s="424"/>
      <c r="BQ32" s="424"/>
      <c r="BR32" s="424"/>
      <c r="BS32" s="424"/>
      <c r="BT32" s="424"/>
      <c r="BU32" s="424"/>
      <c r="BW32" s="424" t="s">
        <v>198</v>
      </c>
      <c r="BX32" s="424"/>
      <c r="BY32" s="424"/>
      <c r="BZ32" s="424"/>
      <c r="CA32" s="424"/>
      <c r="CB32" s="424"/>
      <c r="CC32" s="424"/>
      <c r="CD32" s="424"/>
      <c r="CE32" s="424"/>
      <c r="CF32" s="424"/>
      <c r="CG32" s="424"/>
      <c r="CH32" s="424"/>
      <c r="CI32" s="424"/>
      <c r="CJ32" s="424"/>
      <c r="CK32" s="424"/>
      <c r="CL32" s="424"/>
      <c r="CM32" s="424"/>
      <c r="CO32" s="424" t="s">
        <v>199</v>
      </c>
      <c r="CP32" s="424"/>
      <c r="CQ32" s="424"/>
      <c r="CR32" s="424"/>
      <c r="CS32" s="424"/>
      <c r="CT32" s="424"/>
      <c r="CU32" s="424"/>
      <c r="CV32" s="424"/>
      <c r="CW32" s="424"/>
      <c r="CX32" s="424"/>
      <c r="CY32" s="424"/>
      <c r="CZ32" s="424"/>
      <c r="DA32" s="424"/>
      <c r="DB32" s="424"/>
      <c r="DC32" s="424"/>
      <c r="DD32" s="424"/>
      <c r="DE32" s="424"/>
      <c r="DI32" s="201"/>
    </row>
    <row r="33" spans="1:113" ht="13.5" customHeight="1" x14ac:dyDescent="0.15">
      <c r="A33" s="175"/>
      <c r="B33" s="202"/>
      <c r="C33" s="444" t="s">
        <v>200</v>
      </c>
      <c r="D33" s="444"/>
      <c r="E33" s="409" t="s">
        <v>201</v>
      </c>
      <c r="F33" s="409"/>
      <c r="G33" s="409"/>
      <c r="H33" s="409"/>
      <c r="I33" s="409"/>
      <c r="J33" s="409"/>
      <c r="K33" s="409"/>
      <c r="L33" s="409"/>
      <c r="M33" s="409"/>
      <c r="N33" s="409"/>
      <c r="O33" s="409"/>
      <c r="P33" s="409"/>
      <c r="Q33" s="409"/>
      <c r="R33" s="409"/>
      <c r="S33" s="409"/>
      <c r="T33" s="179"/>
      <c r="U33" s="444" t="s">
        <v>202</v>
      </c>
      <c r="V33" s="444"/>
      <c r="W33" s="409" t="s">
        <v>203</v>
      </c>
      <c r="X33" s="409"/>
      <c r="Y33" s="409"/>
      <c r="Z33" s="409"/>
      <c r="AA33" s="409"/>
      <c r="AB33" s="409"/>
      <c r="AC33" s="409"/>
      <c r="AD33" s="409"/>
      <c r="AE33" s="409"/>
      <c r="AF33" s="409"/>
      <c r="AG33" s="409"/>
      <c r="AH33" s="409"/>
      <c r="AI33" s="409"/>
      <c r="AJ33" s="409"/>
      <c r="AK33" s="409"/>
      <c r="AL33" s="179"/>
      <c r="AM33" s="444" t="s">
        <v>200</v>
      </c>
      <c r="AN33" s="444"/>
      <c r="AO33" s="409" t="s">
        <v>204</v>
      </c>
      <c r="AP33" s="409"/>
      <c r="AQ33" s="409"/>
      <c r="AR33" s="409"/>
      <c r="AS33" s="409"/>
      <c r="AT33" s="409"/>
      <c r="AU33" s="409"/>
      <c r="AV33" s="409"/>
      <c r="AW33" s="409"/>
      <c r="AX33" s="409"/>
      <c r="AY33" s="409"/>
      <c r="AZ33" s="409"/>
      <c r="BA33" s="409"/>
      <c r="BB33" s="409"/>
      <c r="BC33" s="409"/>
      <c r="BD33" s="185"/>
      <c r="BE33" s="409" t="s">
        <v>205</v>
      </c>
      <c r="BF33" s="409"/>
      <c r="BG33" s="409" t="s">
        <v>206</v>
      </c>
      <c r="BH33" s="409"/>
      <c r="BI33" s="409"/>
      <c r="BJ33" s="409"/>
      <c r="BK33" s="409"/>
      <c r="BL33" s="409"/>
      <c r="BM33" s="409"/>
      <c r="BN33" s="409"/>
      <c r="BO33" s="409"/>
      <c r="BP33" s="409"/>
      <c r="BQ33" s="409"/>
      <c r="BR33" s="409"/>
      <c r="BS33" s="409"/>
      <c r="BT33" s="409"/>
      <c r="BU33" s="409"/>
      <c r="BV33" s="185"/>
      <c r="BW33" s="444" t="s">
        <v>205</v>
      </c>
      <c r="BX33" s="444"/>
      <c r="BY33" s="409" t="s">
        <v>207</v>
      </c>
      <c r="BZ33" s="409"/>
      <c r="CA33" s="409"/>
      <c r="CB33" s="409"/>
      <c r="CC33" s="409"/>
      <c r="CD33" s="409"/>
      <c r="CE33" s="409"/>
      <c r="CF33" s="409"/>
      <c r="CG33" s="409"/>
      <c r="CH33" s="409"/>
      <c r="CI33" s="409"/>
      <c r="CJ33" s="409"/>
      <c r="CK33" s="409"/>
      <c r="CL33" s="409"/>
      <c r="CM33" s="409"/>
      <c r="CN33" s="179"/>
      <c r="CO33" s="444" t="s">
        <v>200</v>
      </c>
      <c r="CP33" s="444"/>
      <c r="CQ33" s="409" t="s">
        <v>208</v>
      </c>
      <c r="CR33" s="409"/>
      <c r="CS33" s="409"/>
      <c r="CT33" s="409"/>
      <c r="CU33" s="409"/>
      <c r="CV33" s="409"/>
      <c r="CW33" s="409"/>
      <c r="CX33" s="409"/>
      <c r="CY33" s="409"/>
      <c r="CZ33" s="409"/>
      <c r="DA33" s="409"/>
      <c r="DB33" s="409"/>
      <c r="DC33" s="409"/>
      <c r="DD33" s="409"/>
      <c r="DE33" s="409"/>
      <c r="DF33" s="179"/>
      <c r="DG33" s="609" t="s">
        <v>209</v>
      </c>
      <c r="DH33" s="609"/>
      <c r="DI33" s="180"/>
    </row>
    <row r="34" spans="1:113" ht="32.25" customHeight="1" x14ac:dyDescent="0.15">
      <c r="A34" s="175"/>
      <c r="B34" s="202"/>
      <c r="C34" s="610">
        <f>IF(E34="","",1)</f>
        <v>1</v>
      </c>
      <c r="D34" s="610"/>
      <c r="E34" s="611" t="str">
        <f>IF('各会計、関係団体の財政状況及び健全化判断比率'!B7="","",'各会計、関係団体の財政状況及び健全化判断比率'!B7)</f>
        <v>一般会計</v>
      </c>
      <c r="F34" s="611"/>
      <c r="G34" s="611"/>
      <c r="H34" s="611"/>
      <c r="I34" s="611"/>
      <c r="J34" s="611"/>
      <c r="K34" s="611"/>
      <c r="L34" s="611"/>
      <c r="M34" s="611"/>
      <c r="N34" s="611"/>
      <c r="O34" s="611"/>
      <c r="P34" s="611"/>
      <c r="Q34" s="611"/>
      <c r="R34" s="611"/>
      <c r="S34" s="611"/>
      <c r="T34" s="175"/>
      <c r="U34" s="610">
        <f>IF(W34="","",MAX(C34:D43)+1)</f>
        <v>3</v>
      </c>
      <c r="V34" s="610"/>
      <c r="W34" s="611" t="str">
        <f>IF('各会計、関係団体の財政状況及び健全化判断比率'!B28="","",'各会計、関係団体の財政状況及び健全化判断比率'!B28)</f>
        <v>那賀町国民健康保険事業特別会計</v>
      </c>
      <c r="X34" s="611"/>
      <c r="Y34" s="611"/>
      <c r="Z34" s="611"/>
      <c r="AA34" s="611"/>
      <c r="AB34" s="611"/>
      <c r="AC34" s="611"/>
      <c r="AD34" s="611"/>
      <c r="AE34" s="611"/>
      <c r="AF34" s="611"/>
      <c r="AG34" s="611"/>
      <c r="AH34" s="611"/>
      <c r="AI34" s="611"/>
      <c r="AJ34" s="611"/>
      <c r="AK34" s="611"/>
      <c r="AL34" s="175"/>
      <c r="AM34" s="610">
        <f>IF(AO34="","",MAX(C34:D43,U34:V43)+1)</f>
        <v>7</v>
      </c>
      <c r="AN34" s="610"/>
      <c r="AO34" s="611" t="str">
        <f>IF('各会計、関係団体の財政状況及び健全化判断比率'!B32="","",'各会計、関係団体の財政状況及び健全化判断比率'!B32)</f>
        <v>那賀町立上那賀病院事業会計</v>
      </c>
      <c r="AP34" s="611"/>
      <c r="AQ34" s="611"/>
      <c r="AR34" s="611"/>
      <c r="AS34" s="611"/>
      <c r="AT34" s="611"/>
      <c r="AU34" s="611"/>
      <c r="AV34" s="611"/>
      <c r="AW34" s="611"/>
      <c r="AX34" s="611"/>
      <c r="AY34" s="611"/>
      <c r="AZ34" s="611"/>
      <c r="BA34" s="611"/>
      <c r="BB34" s="611"/>
      <c r="BC34" s="611"/>
      <c r="BD34" s="175"/>
      <c r="BE34" s="610">
        <f>IF(BG34="","",MAX(C34:D43,U34:V43,AM34:AN43)+1)</f>
        <v>9</v>
      </c>
      <c r="BF34" s="610"/>
      <c r="BG34" s="611" t="str">
        <f>IF('各会計、関係団体の財政状況及び健全化判断比率'!B34="","",'各会計、関係団体の財政状況及び健全化判断比率'!B34)</f>
        <v>那賀町簡易水道事業特別会計</v>
      </c>
      <c r="BH34" s="611"/>
      <c r="BI34" s="611"/>
      <c r="BJ34" s="611"/>
      <c r="BK34" s="611"/>
      <c r="BL34" s="611"/>
      <c r="BM34" s="611"/>
      <c r="BN34" s="611"/>
      <c r="BO34" s="611"/>
      <c r="BP34" s="611"/>
      <c r="BQ34" s="611"/>
      <c r="BR34" s="611"/>
      <c r="BS34" s="611"/>
      <c r="BT34" s="611"/>
      <c r="BU34" s="611"/>
      <c r="BV34" s="175"/>
      <c r="BW34" s="610">
        <f>IF(BY34="","",MAX(C34:D43,U34:V43,AM34:AN43,BE34:BF43)+1)</f>
        <v>11</v>
      </c>
      <c r="BX34" s="610"/>
      <c r="BY34" s="611" t="str">
        <f>IF('各会計、関係団体の財政状況及び健全化判断比率'!B68="","",'各会計、関係団体の財政状況及び健全化判断比率'!B68)</f>
        <v>老人ホーム福寿荘組合</v>
      </c>
      <c r="BZ34" s="611"/>
      <c r="CA34" s="611"/>
      <c r="CB34" s="611"/>
      <c r="CC34" s="611"/>
      <c r="CD34" s="611"/>
      <c r="CE34" s="611"/>
      <c r="CF34" s="611"/>
      <c r="CG34" s="611"/>
      <c r="CH34" s="611"/>
      <c r="CI34" s="611"/>
      <c r="CJ34" s="611"/>
      <c r="CK34" s="611"/>
      <c r="CL34" s="611"/>
      <c r="CM34" s="611"/>
      <c r="CN34" s="175"/>
      <c r="CO34" s="610">
        <f>IF(CQ34="","",MAX(C34:D43,U34:V43,AM34:AN43,BE34:BF43,BW34:BX43)+1)</f>
        <v>17</v>
      </c>
      <c r="CP34" s="610"/>
      <c r="CQ34" s="611" t="str">
        <f>IF('各会計、関係団体の財政状況及び健全化判断比率'!BS7="","",'各会計、関係団体の財政状況及び健全化判断比率'!BS7)</f>
        <v>きとうむら</v>
      </c>
      <c r="CR34" s="611"/>
      <c r="CS34" s="611"/>
      <c r="CT34" s="611"/>
      <c r="CU34" s="611"/>
      <c r="CV34" s="611"/>
      <c r="CW34" s="611"/>
      <c r="CX34" s="611"/>
      <c r="CY34" s="611"/>
      <c r="CZ34" s="611"/>
      <c r="DA34" s="611"/>
      <c r="DB34" s="611"/>
      <c r="DC34" s="611"/>
      <c r="DD34" s="611"/>
      <c r="DE34" s="611"/>
      <c r="DG34" s="612" t="str">
        <f>IF('各会計、関係団体の財政状況及び健全化判断比率'!BR7="","",'各会計、関係団体の財政状況及び健全化判断比率'!BR7)</f>
        <v/>
      </c>
      <c r="DH34" s="612"/>
      <c r="DI34" s="180"/>
    </row>
    <row r="35" spans="1:113" ht="32.25" customHeight="1" x14ac:dyDescent="0.15">
      <c r="A35" s="175"/>
      <c r="B35" s="202"/>
      <c r="C35" s="610">
        <f>IF(E35="","",C34+1)</f>
        <v>2</v>
      </c>
      <c r="D35" s="610"/>
      <c r="E35" s="611" t="str">
        <f>IF('各会計、関係団体の財政状況及び健全化判断比率'!B8="","",'各会計、関係団体の財政状況及び健全化判断比率'!B8)</f>
        <v>那賀町ケーブルテレビ事業特別会計</v>
      </c>
      <c r="F35" s="611"/>
      <c r="G35" s="611"/>
      <c r="H35" s="611"/>
      <c r="I35" s="611"/>
      <c r="J35" s="611"/>
      <c r="K35" s="611"/>
      <c r="L35" s="611"/>
      <c r="M35" s="611"/>
      <c r="N35" s="611"/>
      <c r="O35" s="611"/>
      <c r="P35" s="611"/>
      <c r="Q35" s="611"/>
      <c r="R35" s="611"/>
      <c r="S35" s="611"/>
      <c r="T35" s="175"/>
      <c r="U35" s="610">
        <f>IF(W35="","",U34+1)</f>
        <v>4</v>
      </c>
      <c r="V35" s="610"/>
      <c r="W35" s="611" t="str">
        <f>IF('各会計、関係団体の財政状況及び健全化判断比率'!B29="","",'各会計、関係団体の財政状況及び健全化判断比率'!B29)</f>
        <v>那賀町国民健康保険診療所事業特別会計</v>
      </c>
      <c r="X35" s="611"/>
      <c r="Y35" s="611"/>
      <c r="Z35" s="611"/>
      <c r="AA35" s="611"/>
      <c r="AB35" s="611"/>
      <c r="AC35" s="611"/>
      <c r="AD35" s="611"/>
      <c r="AE35" s="611"/>
      <c r="AF35" s="611"/>
      <c r="AG35" s="611"/>
      <c r="AH35" s="611"/>
      <c r="AI35" s="611"/>
      <c r="AJ35" s="611"/>
      <c r="AK35" s="611"/>
      <c r="AL35" s="175"/>
      <c r="AM35" s="610">
        <f t="shared" ref="AM35:AM43" si="0">IF(AO35="","",AM34+1)</f>
        <v>8</v>
      </c>
      <c r="AN35" s="610"/>
      <c r="AO35" s="611" t="str">
        <f>IF('各会計、関係団体の財政状況及び健全化判断比率'!B33="","",'各会計、関係団体の財政状況及び健全化判断比率'!B33)</f>
        <v>那賀町工業用水道事業会計</v>
      </c>
      <c r="AP35" s="611"/>
      <c r="AQ35" s="611"/>
      <c r="AR35" s="611"/>
      <c r="AS35" s="611"/>
      <c r="AT35" s="611"/>
      <c r="AU35" s="611"/>
      <c r="AV35" s="611"/>
      <c r="AW35" s="611"/>
      <c r="AX35" s="611"/>
      <c r="AY35" s="611"/>
      <c r="AZ35" s="611"/>
      <c r="BA35" s="611"/>
      <c r="BB35" s="611"/>
      <c r="BC35" s="611"/>
      <c r="BD35" s="175"/>
      <c r="BE35" s="610">
        <f t="shared" ref="BE35:BE43" si="1">IF(BG35="","",BE34+1)</f>
        <v>10</v>
      </c>
      <c r="BF35" s="610"/>
      <c r="BG35" s="611" t="str">
        <f>IF('各会計、関係団体の財政状況及び健全化判断比率'!B35="","",'各会計、関係団体の財政状況及び健全化判断比率'!B35)</f>
        <v>那賀町集落排水事業特別会計</v>
      </c>
      <c r="BH35" s="611"/>
      <c r="BI35" s="611"/>
      <c r="BJ35" s="611"/>
      <c r="BK35" s="611"/>
      <c r="BL35" s="611"/>
      <c r="BM35" s="611"/>
      <c r="BN35" s="611"/>
      <c r="BO35" s="611"/>
      <c r="BP35" s="611"/>
      <c r="BQ35" s="611"/>
      <c r="BR35" s="611"/>
      <c r="BS35" s="611"/>
      <c r="BT35" s="611"/>
      <c r="BU35" s="611"/>
      <c r="BV35" s="175"/>
      <c r="BW35" s="610">
        <f t="shared" ref="BW35:BW43" si="2">IF(BY35="","",BW34+1)</f>
        <v>12</v>
      </c>
      <c r="BX35" s="610"/>
      <c r="BY35" s="611" t="str">
        <f>IF('各会計、関係団体の財政状況及び健全化判断比率'!B69="","",'各会計、関係団体の財政状況及び健全化判断比率'!B69)</f>
        <v>徳島県市町村総合事務組合　一般会計</v>
      </c>
      <c r="BZ35" s="611"/>
      <c r="CA35" s="611"/>
      <c r="CB35" s="611"/>
      <c r="CC35" s="611"/>
      <c r="CD35" s="611"/>
      <c r="CE35" s="611"/>
      <c r="CF35" s="611"/>
      <c r="CG35" s="611"/>
      <c r="CH35" s="611"/>
      <c r="CI35" s="611"/>
      <c r="CJ35" s="611"/>
      <c r="CK35" s="611"/>
      <c r="CL35" s="611"/>
      <c r="CM35" s="611"/>
      <c r="CN35" s="175"/>
      <c r="CO35" s="610">
        <f t="shared" ref="CO35:CO43" si="3">IF(CQ35="","",CO34+1)</f>
        <v>18</v>
      </c>
      <c r="CP35" s="610"/>
      <c r="CQ35" s="611" t="str">
        <f>IF('各会計、関係団体の財政状況及び健全化判断比率'!BS8="","",'各会計、関係団体の財政状況及び健全化判断比率'!BS8)</f>
        <v>那賀ウッド</v>
      </c>
      <c r="CR35" s="611"/>
      <c r="CS35" s="611"/>
      <c r="CT35" s="611"/>
      <c r="CU35" s="611"/>
      <c r="CV35" s="611"/>
      <c r="CW35" s="611"/>
      <c r="CX35" s="611"/>
      <c r="CY35" s="611"/>
      <c r="CZ35" s="611"/>
      <c r="DA35" s="611"/>
      <c r="DB35" s="611"/>
      <c r="DC35" s="611"/>
      <c r="DD35" s="611"/>
      <c r="DE35" s="611"/>
      <c r="DG35" s="612" t="str">
        <f>IF('各会計、関係団体の財政状況及び健全化判断比率'!BR8="","",'各会計、関係団体の財政状況及び健全化判断比率'!BR8)</f>
        <v/>
      </c>
      <c r="DH35" s="612"/>
      <c r="DI35" s="180"/>
    </row>
    <row r="36" spans="1:113" ht="32.25" customHeight="1" x14ac:dyDescent="0.15">
      <c r="A36" s="175"/>
      <c r="B36" s="202"/>
      <c r="C36" s="610" t="str">
        <f>IF(E36="","",C35+1)</f>
        <v/>
      </c>
      <c r="D36" s="610"/>
      <c r="E36" s="611" t="str">
        <f>IF('各会計、関係団体の財政状況及び健全化判断比率'!B9="","",'各会計、関係団体の財政状況及び健全化判断比率'!B9)</f>
        <v/>
      </c>
      <c r="F36" s="611"/>
      <c r="G36" s="611"/>
      <c r="H36" s="611"/>
      <c r="I36" s="611"/>
      <c r="J36" s="611"/>
      <c r="K36" s="611"/>
      <c r="L36" s="611"/>
      <c r="M36" s="611"/>
      <c r="N36" s="611"/>
      <c r="O36" s="611"/>
      <c r="P36" s="611"/>
      <c r="Q36" s="611"/>
      <c r="R36" s="611"/>
      <c r="S36" s="611"/>
      <c r="T36" s="175"/>
      <c r="U36" s="610">
        <f t="shared" ref="U36:U43" si="4">IF(W36="","",U35+1)</f>
        <v>5</v>
      </c>
      <c r="V36" s="610"/>
      <c r="W36" s="611" t="str">
        <f>IF('各会計、関係団体の財政状況及び健全化判断比率'!B30="","",'各会計、関係団体の財政状況及び健全化判断比率'!B30)</f>
        <v>那賀町介護保険事業特別会計</v>
      </c>
      <c r="X36" s="611"/>
      <c r="Y36" s="611"/>
      <c r="Z36" s="611"/>
      <c r="AA36" s="611"/>
      <c r="AB36" s="611"/>
      <c r="AC36" s="611"/>
      <c r="AD36" s="611"/>
      <c r="AE36" s="611"/>
      <c r="AF36" s="611"/>
      <c r="AG36" s="611"/>
      <c r="AH36" s="611"/>
      <c r="AI36" s="611"/>
      <c r="AJ36" s="611"/>
      <c r="AK36" s="611"/>
      <c r="AL36" s="175"/>
      <c r="AM36" s="610" t="str">
        <f t="shared" si="0"/>
        <v/>
      </c>
      <c r="AN36" s="610"/>
      <c r="AO36" s="611"/>
      <c r="AP36" s="611"/>
      <c r="AQ36" s="611"/>
      <c r="AR36" s="611"/>
      <c r="AS36" s="611"/>
      <c r="AT36" s="611"/>
      <c r="AU36" s="611"/>
      <c r="AV36" s="611"/>
      <c r="AW36" s="611"/>
      <c r="AX36" s="611"/>
      <c r="AY36" s="611"/>
      <c r="AZ36" s="611"/>
      <c r="BA36" s="611"/>
      <c r="BB36" s="611"/>
      <c r="BC36" s="611"/>
      <c r="BD36" s="175"/>
      <c r="BE36" s="610" t="str">
        <f t="shared" si="1"/>
        <v/>
      </c>
      <c r="BF36" s="610"/>
      <c r="BG36" s="611"/>
      <c r="BH36" s="611"/>
      <c r="BI36" s="611"/>
      <c r="BJ36" s="611"/>
      <c r="BK36" s="611"/>
      <c r="BL36" s="611"/>
      <c r="BM36" s="611"/>
      <c r="BN36" s="611"/>
      <c r="BO36" s="611"/>
      <c r="BP36" s="611"/>
      <c r="BQ36" s="611"/>
      <c r="BR36" s="611"/>
      <c r="BS36" s="611"/>
      <c r="BT36" s="611"/>
      <c r="BU36" s="611"/>
      <c r="BV36" s="175"/>
      <c r="BW36" s="610">
        <f t="shared" si="2"/>
        <v>13</v>
      </c>
      <c r="BX36" s="610"/>
      <c r="BY36" s="611" t="str">
        <f>IF('各会計、関係団体の財政状況及び健全化判断比率'!B70="","",'各会計、関係団体の財政状況及び健全化判断比率'!B70)</f>
        <v>徳島県市町村総合事務組合　滞納整理機構特別会計</v>
      </c>
      <c r="BZ36" s="611"/>
      <c r="CA36" s="611"/>
      <c r="CB36" s="611"/>
      <c r="CC36" s="611"/>
      <c r="CD36" s="611"/>
      <c r="CE36" s="611"/>
      <c r="CF36" s="611"/>
      <c r="CG36" s="611"/>
      <c r="CH36" s="611"/>
      <c r="CI36" s="611"/>
      <c r="CJ36" s="611"/>
      <c r="CK36" s="611"/>
      <c r="CL36" s="611"/>
      <c r="CM36" s="611"/>
      <c r="CN36" s="175"/>
      <c r="CO36" s="610" t="str">
        <f t="shared" si="3"/>
        <v/>
      </c>
      <c r="CP36" s="610"/>
      <c r="CQ36" s="611" t="str">
        <f>IF('各会計、関係団体の財政状況及び健全化判断比率'!BS9="","",'各会計、関係団体の財政状況及び健全化判断比率'!BS9)</f>
        <v/>
      </c>
      <c r="CR36" s="611"/>
      <c r="CS36" s="611"/>
      <c r="CT36" s="611"/>
      <c r="CU36" s="611"/>
      <c r="CV36" s="611"/>
      <c r="CW36" s="611"/>
      <c r="CX36" s="611"/>
      <c r="CY36" s="611"/>
      <c r="CZ36" s="611"/>
      <c r="DA36" s="611"/>
      <c r="DB36" s="611"/>
      <c r="DC36" s="611"/>
      <c r="DD36" s="611"/>
      <c r="DE36" s="611"/>
      <c r="DG36" s="612" t="str">
        <f>IF('各会計、関係団体の財政状況及び健全化判断比率'!BR9="","",'各会計、関係団体の財政状況及び健全化判断比率'!BR9)</f>
        <v/>
      </c>
      <c r="DH36" s="612"/>
      <c r="DI36" s="180"/>
    </row>
    <row r="37" spans="1:113" ht="32.25" customHeight="1" x14ac:dyDescent="0.15">
      <c r="A37" s="175"/>
      <c r="B37" s="202"/>
      <c r="C37" s="610" t="str">
        <f>IF(E37="","",C36+1)</f>
        <v/>
      </c>
      <c r="D37" s="610"/>
      <c r="E37" s="611" t="str">
        <f>IF('各会計、関係団体の財政状況及び健全化判断比率'!B10="","",'各会計、関係団体の財政状況及び健全化判断比率'!B10)</f>
        <v/>
      </c>
      <c r="F37" s="611"/>
      <c r="G37" s="611"/>
      <c r="H37" s="611"/>
      <c r="I37" s="611"/>
      <c r="J37" s="611"/>
      <c r="K37" s="611"/>
      <c r="L37" s="611"/>
      <c r="M37" s="611"/>
      <c r="N37" s="611"/>
      <c r="O37" s="611"/>
      <c r="P37" s="611"/>
      <c r="Q37" s="611"/>
      <c r="R37" s="611"/>
      <c r="S37" s="611"/>
      <c r="T37" s="175"/>
      <c r="U37" s="610">
        <f t="shared" si="4"/>
        <v>6</v>
      </c>
      <c r="V37" s="610"/>
      <c r="W37" s="611" t="str">
        <f>IF('各会計、関係団体の財政状況及び健全化判断比率'!B31="","",'各会計、関係団体の財政状況及び健全化判断比率'!B31)</f>
        <v>那賀町後期高齢者医療特別会計</v>
      </c>
      <c r="X37" s="611"/>
      <c r="Y37" s="611"/>
      <c r="Z37" s="611"/>
      <c r="AA37" s="611"/>
      <c r="AB37" s="611"/>
      <c r="AC37" s="611"/>
      <c r="AD37" s="611"/>
      <c r="AE37" s="611"/>
      <c r="AF37" s="611"/>
      <c r="AG37" s="611"/>
      <c r="AH37" s="611"/>
      <c r="AI37" s="611"/>
      <c r="AJ37" s="611"/>
      <c r="AK37" s="611"/>
      <c r="AL37" s="175"/>
      <c r="AM37" s="610" t="str">
        <f t="shared" si="0"/>
        <v/>
      </c>
      <c r="AN37" s="610"/>
      <c r="AO37" s="611"/>
      <c r="AP37" s="611"/>
      <c r="AQ37" s="611"/>
      <c r="AR37" s="611"/>
      <c r="AS37" s="611"/>
      <c r="AT37" s="611"/>
      <c r="AU37" s="611"/>
      <c r="AV37" s="611"/>
      <c r="AW37" s="611"/>
      <c r="AX37" s="611"/>
      <c r="AY37" s="611"/>
      <c r="AZ37" s="611"/>
      <c r="BA37" s="611"/>
      <c r="BB37" s="611"/>
      <c r="BC37" s="611"/>
      <c r="BD37" s="175"/>
      <c r="BE37" s="610" t="str">
        <f t="shared" si="1"/>
        <v/>
      </c>
      <c r="BF37" s="610"/>
      <c r="BG37" s="611"/>
      <c r="BH37" s="611"/>
      <c r="BI37" s="611"/>
      <c r="BJ37" s="611"/>
      <c r="BK37" s="611"/>
      <c r="BL37" s="611"/>
      <c r="BM37" s="611"/>
      <c r="BN37" s="611"/>
      <c r="BO37" s="611"/>
      <c r="BP37" s="611"/>
      <c r="BQ37" s="611"/>
      <c r="BR37" s="611"/>
      <c r="BS37" s="611"/>
      <c r="BT37" s="611"/>
      <c r="BU37" s="611"/>
      <c r="BV37" s="175"/>
      <c r="BW37" s="610">
        <f t="shared" si="2"/>
        <v>14</v>
      </c>
      <c r="BX37" s="610"/>
      <c r="BY37" s="611" t="str">
        <f>IF('各会計、関係団体の財政状況及び健全化判断比率'!B71="","",'各会計、関係団体の財政状況及び健全化判断比率'!B71)</f>
        <v>徳島県市町村議会議員公務災害補償等組合</v>
      </c>
      <c r="BZ37" s="611"/>
      <c r="CA37" s="611"/>
      <c r="CB37" s="611"/>
      <c r="CC37" s="611"/>
      <c r="CD37" s="611"/>
      <c r="CE37" s="611"/>
      <c r="CF37" s="611"/>
      <c r="CG37" s="611"/>
      <c r="CH37" s="611"/>
      <c r="CI37" s="611"/>
      <c r="CJ37" s="611"/>
      <c r="CK37" s="611"/>
      <c r="CL37" s="611"/>
      <c r="CM37" s="611"/>
      <c r="CN37" s="175"/>
      <c r="CO37" s="610" t="str">
        <f t="shared" si="3"/>
        <v/>
      </c>
      <c r="CP37" s="610"/>
      <c r="CQ37" s="611" t="str">
        <f>IF('各会計、関係団体の財政状況及び健全化判断比率'!BS10="","",'各会計、関係団体の財政状況及び健全化判断比率'!BS10)</f>
        <v/>
      </c>
      <c r="CR37" s="611"/>
      <c r="CS37" s="611"/>
      <c r="CT37" s="611"/>
      <c r="CU37" s="611"/>
      <c r="CV37" s="611"/>
      <c r="CW37" s="611"/>
      <c r="CX37" s="611"/>
      <c r="CY37" s="611"/>
      <c r="CZ37" s="611"/>
      <c r="DA37" s="611"/>
      <c r="DB37" s="611"/>
      <c r="DC37" s="611"/>
      <c r="DD37" s="611"/>
      <c r="DE37" s="611"/>
      <c r="DG37" s="612" t="str">
        <f>IF('各会計、関係団体の財政状況及び健全化判断比率'!BR10="","",'各会計、関係団体の財政状況及び健全化判断比率'!BR10)</f>
        <v/>
      </c>
      <c r="DH37" s="612"/>
      <c r="DI37" s="180"/>
    </row>
    <row r="38" spans="1:113" ht="32.25" customHeight="1" x14ac:dyDescent="0.15">
      <c r="A38" s="175"/>
      <c r="B38" s="202"/>
      <c r="C38" s="610" t="str">
        <f t="shared" ref="C38:C43" si="5">IF(E38="","",C37+1)</f>
        <v/>
      </c>
      <c r="D38" s="610"/>
      <c r="E38" s="611" t="str">
        <f>IF('各会計、関係団体の財政状況及び健全化判断比率'!B11="","",'各会計、関係団体の財政状況及び健全化判断比率'!B11)</f>
        <v/>
      </c>
      <c r="F38" s="611"/>
      <c r="G38" s="611"/>
      <c r="H38" s="611"/>
      <c r="I38" s="611"/>
      <c r="J38" s="611"/>
      <c r="K38" s="611"/>
      <c r="L38" s="611"/>
      <c r="M38" s="611"/>
      <c r="N38" s="611"/>
      <c r="O38" s="611"/>
      <c r="P38" s="611"/>
      <c r="Q38" s="611"/>
      <c r="R38" s="611"/>
      <c r="S38" s="611"/>
      <c r="T38" s="175"/>
      <c r="U38" s="610" t="str">
        <f t="shared" si="4"/>
        <v/>
      </c>
      <c r="V38" s="610"/>
      <c r="W38" s="611"/>
      <c r="X38" s="611"/>
      <c r="Y38" s="611"/>
      <c r="Z38" s="611"/>
      <c r="AA38" s="611"/>
      <c r="AB38" s="611"/>
      <c r="AC38" s="611"/>
      <c r="AD38" s="611"/>
      <c r="AE38" s="611"/>
      <c r="AF38" s="611"/>
      <c r="AG38" s="611"/>
      <c r="AH38" s="611"/>
      <c r="AI38" s="611"/>
      <c r="AJ38" s="611"/>
      <c r="AK38" s="611"/>
      <c r="AL38" s="175"/>
      <c r="AM38" s="610" t="str">
        <f t="shared" si="0"/>
        <v/>
      </c>
      <c r="AN38" s="610"/>
      <c r="AO38" s="611"/>
      <c r="AP38" s="611"/>
      <c r="AQ38" s="611"/>
      <c r="AR38" s="611"/>
      <c r="AS38" s="611"/>
      <c r="AT38" s="611"/>
      <c r="AU38" s="611"/>
      <c r="AV38" s="611"/>
      <c r="AW38" s="611"/>
      <c r="AX38" s="611"/>
      <c r="AY38" s="611"/>
      <c r="AZ38" s="611"/>
      <c r="BA38" s="611"/>
      <c r="BB38" s="611"/>
      <c r="BC38" s="611"/>
      <c r="BD38" s="175"/>
      <c r="BE38" s="610" t="str">
        <f t="shared" si="1"/>
        <v/>
      </c>
      <c r="BF38" s="610"/>
      <c r="BG38" s="611"/>
      <c r="BH38" s="611"/>
      <c r="BI38" s="611"/>
      <c r="BJ38" s="611"/>
      <c r="BK38" s="611"/>
      <c r="BL38" s="611"/>
      <c r="BM38" s="611"/>
      <c r="BN38" s="611"/>
      <c r="BO38" s="611"/>
      <c r="BP38" s="611"/>
      <c r="BQ38" s="611"/>
      <c r="BR38" s="611"/>
      <c r="BS38" s="611"/>
      <c r="BT38" s="611"/>
      <c r="BU38" s="611"/>
      <c r="BV38" s="175"/>
      <c r="BW38" s="610">
        <f t="shared" si="2"/>
        <v>15</v>
      </c>
      <c r="BX38" s="610"/>
      <c r="BY38" s="611" t="str">
        <f>IF('各会計、関係団体の財政状況及び健全化判断比率'!B72="","",'各会計、関係団体の財政状況及び健全化判断比率'!B72)</f>
        <v>徳島県後期高齢者医療広域連合　一般会計</v>
      </c>
      <c r="BZ38" s="611"/>
      <c r="CA38" s="611"/>
      <c r="CB38" s="611"/>
      <c r="CC38" s="611"/>
      <c r="CD38" s="611"/>
      <c r="CE38" s="611"/>
      <c r="CF38" s="611"/>
      <c r="CG38" s="611"/>
      <c r="CH38" s="611"/>
      <c r="CI38" s="611"/>
      <c r="CJ38" s="611"/>
      <c r="CK38" s="611"/>
      <c r="CL38" s="611"/>
      <c r="CM38" s="611"/>
      <c r="CN38" s="175"/>
      <c r="CO38" s="610" t="str">
        <f t="shared" si="3"/>
        <v/>
      </c>
      <c r="CP38" s="610"/>
      <c r="CQ38" s="611" t="str">
        <f>IF('各会計、関係団体の財政状況及び健全化判断比率'!BS11="","",'各会計、関係団体の財政状況及び健全化判断比率'!BS11)</f>
        <v/>
      </c>
      <c r="CR38" s="611"/>
      <c r="CS38" s="611"/>
      <c r="CT38" s="611"/>
      <c r="CU38" s="611"/>
      <c r="CV38" s="611"/>
      <c r="CW38" s="611"/>
      <c r="CX38" s="611"/>
      <c r="CY38" s="611"/>
      <c r="CZ38" s="611"/>
      <c r="DA38" s="611"/>
      <c r="DB38" s="611"/>
      <c r="DC38" s="611"/>
      <c r="DD38" s="611"/>
      <c r="DE38" s="611"/>
      <c r="DG38" s="612" t="str">
        <f>IF('各会計、関係団体の財政状況及び健全化判断比率'!BR11="","",'各会計、関係団体の財政状況及び健全化判断比率'!BR11)</f>
        <v/>
      </c>
      <c r="DH38" s="612"/>
      <c r="DI38" s="180"/>
    </row>
    <row r="39" spans="1:113" ht="32.25" customHeight="1" x14ac:dyDescent="0.15">
      <c r="A39" s="175"/>
      <c r="B39" s="202"/>
      <c r="C39" s="610" t="str">
        <f t="shared" si="5"/>
        <v/>
      </c>
      <c r="D39" s="610"/>
      <c r="E39" s="611" t="str">
        <f>IF('各会計、関係団体の財政状況及び健全化判断比率'!B12="","",'各会計、関係団体の財政状況及び健全化判断比率'!B12)</f>
        <v/>
      </c>
      <c r="F39" s="611"/>
      <c r="G39" s="611"/>
      <c r="H39" s="611"/>
      <c r="I39" s="611"/>
      <c r="J39" s="611"/>
      <c r="K39" s="611"/>
      <c r="L39" s="611"/>
      <c r="M39" s="611"/>
      <c r="N39" s="611"/>
      <c r="O39" s="611"/>
      <c r="P39" s="611"/>
      <c r="Q39" s="611"/>
      <c r="R39" s="611"/>
      <c r="S39" s="611"/>
      <c r="T39" s="175"/>
      <c r="U39" s="610" t="str">
        <f t="shared" si="4"/>
        <v/>
      </c>
      <c r="V39" s="610"/>
      <c r="W39" s="611"/>
      <c r="X39" s="611"/>
      <c r="Y39" s="611"/>
      <c r="Z39" s="611"/>
      <c r="AA39" s="611"/>
      <c r="AB39" s="611"/>
      <c r="AC39" s="611"/>
      <c r="AD39" s="611"/>
      <c r="AE39" s="611"/>
      <c r="AF39" s="611"/>
      <c r="AG39" s="611"/>
      <c r="AH39" s="611"/>
      <c r="AI39" s="611"/>
      <c r="AJ39" s="611"/>
      <c r="AK39" s="611"/>
      <c r="AL39" s="175"/>
      <c r="AM39" s="610" t="str">
        <f t="shared" si="0"/>
        <v/>
      </c>
      <c r="AN39" s="610"/>
      <c r="AO39" s="611"/>
      <c r="AP39" s="611"/>
      <c r="AQ39" s="611"/>
      <c r="AR39" s="611"/>
      <c r="AS39" s="611"/>
      <c r="AT39" s="611"/>
      <c r="AU39" s="611"/>
      <c r="AV39" s="611"/>
      <c r="AW39" s="611"/>
      <c r="AX39" s="611"/>
      <c r="AY39" s="611"/>
      <c r="AZ39" s="611"/>
      <c r="BA39" s="611"/>
      <c r="BB39" s="611"/>
      <c r="BC39" s="611"/>
      <c r="BD39" s="175"/>
      <c r="BE39" s="610" t="str">
        <f t="shared" si="1"/>
        <v/>
      </c>
      <c r="BF39" s="610"/>
      <c r="BG39" s="611"/>
      <c r="BH39" s="611"/>
      <c r="BI39" s="611"/>
      <c r="BJ39" s="611"/>
      <c r="BK39" s="611"/>
      <c r="BL39" s="611"/>
      <c r="BM39" s="611"/>
      <c r="BN39" s="611"/>
      <c r="BO39" s="611"/>
      <c r="BP39" s="611"/>
      <c r="BQ39" s="611"/>
      <c r="BR39" s="611"/>
      <c r="BS39" s="611"/>
      <c r="BT39" s="611"/>
      <c r="BU39" s="611"/>
      <c r="BV39" s="175"/>
      <c r="BW39" s="610">
        <f t="shared" si="2"/>
        <v>16</v>
      </c>
      <c r="BX39" s="610"/>
      <c r="BY39" s="611" t="str">
        <f>IF('各会計、関係団体の財政状況及び健全化判断比率'!B73="","",'各会計、関係団体の財政状況及び健全化判断比率'!B73)</f>
        <v>徳島県後期高齢者医療広域連合　後期高齢者医療事業会計</v>
      </c>
      <c r="BZ39" s="611"/>
      <c r="CA39" s="611"/>
      <c r="CB39" s="611"/>
      <c r="CC39" s="611"/>
      <c r="CD39" s="611"/>
      <c r="CE39" s="611"/>
      <c r="CF39" s="611"/>
      <c r="CG39" s="611"/>
      <c r="CH39" s="611"/>
      <c r="CI39" s="611"/>
      <c r="CJ39" s="611"/>
      <c r="CK39" s="611"/>
      <c r="CL39" s="611"/>
      <c r="CM39" s="611"/>
      <c r="CN39" s="175"/>
      <c r="CO39" s="610" t="str">
        <f t="shared" si="3"/>
        <v/>
      </c>
      <c r="CP39" s="610"/>
      <c r="CQ39" s="611" t="str">
        <f>IF('各会計、関係団体の財政状況及び健全化判断比率'!BS12="","",'各会計、関係団体の財政状況及び健全化判断比率'!BS12)</f>
        <v/>
      </c>
      <c r="CR39" s="611"/>
      <c r="CS39" s="611"/>
      <c r="CT39" s="611"/>
      <c r="CU39" s="611"/>
      <c r="CV39" s="611"/>
      <c r="CW39" s="611"/>
      <c r="CX39" s="611"/>
      <c r="CY39" s="611"/>
      <c r="CZ39" s="611"/>
      <c r="DA39" s="611"/>
      <c r="DB39" s="611"/>
      <c r="DC39" s="611"/>
      <c r="DD39" s="611"/>
      <c r="DE39" s="611"/>
      <c r="DG39" s="612" t="str">
        <f>IF('各会計、関係団体の財政状況及び健全化判断比率'!BR12="","",'各会計、関係団体の財政状況及び健全化判断比率'!BR12)</f>
        <v/>
      </c>
      <c r="DH39" s="612"/>
      <c r="DI39" s="180"/>
    </row>
    <row r="40" spans="1:113" ht="32.25" customHeight="1" x14ac:dyDescent="0.15">
      <c r="A40" s="175"/>
      <c r="B40" s="202"/>
      <c r="C40" s="610" t="str">
        <f t="shared" si="5"/>
        <v/>
      </c>
      <c r="D40" s="610"/>
      <c r="E40" s="611" t="str">
        <f>IF('各会計、関係団体の財政状況及び健全化判断比率'!B13="","",'各会計、関係団体の財政状況及び健全化判断比率'!B13)</f>
        <v/>
      </c>
      <c r="F40" s="611"/>
      <c r="G40" s="611"/>
      <c r="H40" s="611"/>
      <c r="I40" s="611"/>
      <c r="J40" s="611"/>
      <c r="K40" s="611"/>
      <c r="L40" s="611"/>
      <c r="M40" s="611"/>
      <c r="N40" s="611"/>
      <c r="O40" s="611"/>
      <c r="P40" s="611"/>
      <c r="Q40" s="611"/>
      <c r="R40" s="611"/>
      <c r="S40" s="611"/>
      <c r="T40" s="175"/>
      <c r="U40" s="610" t="str">
        <f t="shared" si="4"/>
        <v/>
      </c>
      <c r="V40" s="610"/>
      <c r="W40" s="611"/>
      <c r="X40" s="611"/>
      <c r="Y40" s="611"/>
      <c r="Z40" s="611"/>
      <c r="AA40" s="611"/>
      <c r="AB40" s="611"/>
      <c r="AC40" s="611"/>
      <c r="AD40" s="611"/>
      <c r="AE40" s="611"/>
      <c r="AF40" s="611"/>
      <c r="AG40" s="611"/>
      <c r="AH40" s="611"/>
      <c r="AI40" s="611"/>
      <c r="AJ40" s="611"/>
      <c r="AK40" s="611"/>
      <c r="AL40" s="175"/>
      <c r="AM40" s="610" t="str">
        <f t="shared" si="0"/>
        <v/>
      </c>
      <c r="AN40" s="610"/>
      <c r="AO40" s="611"/>
      <c r="AP40" s="611"/>
      <c r="AQ40" s="611"/>
      <c r="AR40" s="611"/>
      <c r="AS40" s="611"/>
      <c r="AT40" s="611"/>
      <c r="AU40" s="611"/>
      <c r="AV40" s="611"/>
      <c r="AW40" s="611"/>
      <c r="AX40" s="611"/>
      <c r="AY40" s="611"/>
      <c r="AZ40" s="611"/>
      <c r="BA40" s="611"/>
      <c r="BB40" s="611"/>
      <c r="BC40" s="611"/>
      <c r="BD40" s="175"/>
      <c r="BE40" s="610" t="str">
        <f t="shared" si="1"/>
        <v/>
      </c>
      <c r="BF40" s="610"/>
      <c r="BG40" s="611"/>
      <c r="BH40" s="611"/>
      <c r="BI40" s="611"/>
      <c r="BJ40" s="611"/>
      <c r="BK40" s="611"/>
      <c r="BL40" s="611"/>
      <c r="BM40" s="611"/>
      <c r="BN40" s="611"/>
      <c r="BO40" s="611"/>
      <c r="BP40" s="611"/>
      <c r="BQ40" s="611"/>
      <c r="BR40" s="611"/>
      <c r="BS40" s="611"/>
      <c r="BT40" s="611"/>
      <c r="BU40" s="611"/>
      <c r="BV40" s="175"/>
      <c r="BW40" s="610" t="str">
        <f t="shared" si="2"/>
        <v/>
      </c>
      <c r="BX40" s="610"/>
      <c r="BY40" s="611" t="str">
        <f>IF('各会計、関係団体の財政状況及び健全化判断比率'!B74="","",'各会計、関係団体の財政状況及び健全化判断比率'!B74)</f>
        <v/>
      </c>
      <c r="BZ40" s="611"/>
      <c r="CA40" s="611"/>
      <c r="CB40" s="611"/>
      <c r="CC40" s="611"/>
      <c r="CD40" s="611"/>
      <c r="CE40" s="611"/>
      <c r="CF40" s="611"/>
      <c r="CG40" s="611"/>
      <c r="CH40" s="611"/>
      <c r="CI40" s="611"/>
      <c r="CJ40" s="611"/>
      <c r="CK40" s="611"/>
      <c r="CL40" s="611"/>
      <c r="CM40" s="611"/>
      <c r="CN40" s="175"/>
      <c r="CO40" s="610" t="str">
        <f t="shared" si="3"/>
        <v/>
      </c>
      <c r="CP40" s="610"/>
      <c r="CQ40" s="611" t="str">
        <f>IF('各会計、関係団体の財政状況及び健全化判断比率'!BS13="","",'各会計、関係団体の財政状況及び健全化判断比率'!BS13)</f>
        <v/>
      </c>
      <c r="CR40" s="611"/>
      <c r="CS40" s="611"/>
      <c r="CT40" s="611"/>
      <c r="CU40" s="611"/>
      <c r="CV40" s="611"/>
      <c r="CW40" s="611"/>
      <c r="CX40" s="611"/>
      <c r="CY40" s="611"/>
      <c r="CZ40" s="611"/>
      <c r="DA40" s="611"/>
      <c r="DB40" s="611"/>
      <c r="DC40" s="611"/>
      <c r="DD40" s="611"/>
      <c r="DE40" s="611"/>
      <c r="DG40" s="612" t="str">
        <f>IF('各会計、関係団体の財政状況及び健全化判断比率'!BR13="","",'各会計、関係団体の財政状況及び健全化判断比率'!BR13)</f>
        <v/>
      </c>
      <c r="DH40" s="612"/>
      <c r="DI40" s="180"/>
    </row>
    <row r="41" spans="1:113" ht="32.25" customHeight="1" x14ac:dyDescent="0.15">
      <c r="A41" s="175"/>
      <c r="B41" s="202"/>
      <c r="C41" s="610" t="str">
        <f t="shared" si="5"/>
        <v/>
      </c>
      <c r="D41" s="610"/>
      <c r="E41" s="611" t="str">
        <f>IF('各会計、関係団体の財政状況及び健全化判断比率'!B14="","",'各会計、関係団体の財政状況及び健全化判断比率'!B14)</f>
        <v/>
      </c>
      <c r="F41" s="611"/>
      <c r="G41" s="611"/>
      <c r="H41" s="611"/>
      <c r="I41" s="611"/>
      <c r="J41" s="611"/>
      <c r="K41" s="611"/>
      <c r="L41" s="611"/>
      <c r="M41" s="611"/>
      <c r="N41" s="611"/>
      <c r="O41" s="611"/>
      <c r="P41" s="611"/>
      <c r="Q41" s="611"/>
      <c r="R41" s="611"/>
      <c r="S41" s="611"/>
      <c r="T41" s="175"/>
      <c r="U41" s="610" t="str">
        <f t="shared" si="4"/>
        <v/>
      </c>
      <c r="V41" s="610"/>
      <c r="W41" s="611"/>
      <c r="X41" s="611"/>
      <c r="Y41" s="611"/>
      <c r="Z41" s="611"/>
      <c r="AA41" s="611"/>
      <c r="AB41" s="611"/>
      <c r="AC41" s="611"/>
      <c r="AD41" s="611"/>
      <c r="AE41" s="611"/>
      <c r="AF41" s="611"/>
      <c r="AG41" s="611"/>
      <c r="AH41" s="611"/>
      <c r="AI41" s="611"/>
      <c r="AJ41" s="611"/>
      <c r="AK41" s="611"/>
      <c r="AL41" s="175"/>
      <c r="AM41" s="610" t="str">
        <f t="shared" si="0"/>
        <v/>
      </c>
      <c r="AN41" s="610"/>
      <c r="AO41" s="611"/>
      <c r="AP41" s="611"/>
      <c r="AQ41" s="611"/>
      <c r="AR41" s="611"/>
      <c r="AS41" s="611"/>
      <c r="AT41" s="611"/>
      <c r="AU41" s="611"/>
      <c r="AV41" s="611"/>
      <c r="AW41" s="611"/>
      <c r="AX41" s="611"/>
      <c r="AY41" s="611"/>
      <c r="AZ41" s="611"/>
      <c r="BA41" s="611"/>
      <c r="BB41" s="611"/>
      <c r="BC41" s="611"/>
      <c r="BD41" s="175"/>
      <c r="BE41" s="610" t="str">
        <f t="shared" si="1"/>
        <v/>
      </c>
      <c r="BF41" s="610"/>
      <c r="BG41" s="611"/>
      <c r="BH41" s="611"/>
      <c r="BI41" s="611"/>
      <c r="BJ41" s="611"/>
      <c r="BK41" s="611"/>
      <c r="BL41" s="611"/>
      <c r="BM41" s="611"/>
      <c r="BN41" s="611"/>
      <c r="BO41" s="611"/>
      <c r="BP41" s="611"/>
      <c r="BQ41" s="611"/>
      <c r="BR41" s="611"/>
      <c r="BS41" s="611"/>
      <c r="BT41" s="611"/>
      <c r="BU41" s="611"/>
      <c r="BV41" s="175"/>
      <c r="BW41" s="610" t="str">
        <f t="shared" si="2"/>
        <v/>
      </c>
      <c r="BX41" s="610"/>
      <c r="BY41" s="611" t="str">
        <f>IF('各会計、関係団体の財政状況及び健全化判断比率'!B75="","",'各会計、関係団体の財政状況及び健全化判断比率'!B75)</f>
        <v/>
      </c>
      <c r="BZ41" s="611"/>
      <c r="CA41" s="611"/>
      <c r="CB41" s="611"/>
      <c r="CC41" s="611"/>
      <c r="CD41" s="611"/>
      <c r="CE41" s="611"/>
      <c r="CF41" s="611"/>
      <c r="CG41" s="611"/>
      <c r="CH41" s="611"/>
      <c r="CI41" s="611"/>
      <c r="CJ41" s="611"/>
      <c r="CK41" s="611"/>
      <c r="CL41" s="611"/>
      <c r="CM41" s="611"/>
      <c r="CN41" s="175"/>
      <c r="CO41" s="610" t="str">
        <f t="shared" si="3"/>
        <v/>
      </c>
      <c r="CP41" s="610"/>
      <c r="CQ41" s="611" t="str">
        <f>IF('各会計、関係団体の財政状況及び健全化判断比率'!BS14="","",'各会計、関係団体の財政状況及び健全化判断比率'!BS14)</f>
        <v/>
      </c>
      <c r="CR41" s="611"/>
      <c r="CS41" s="611"/>
      <c r="CT41" s="611"/>
      <c r="CU41" s="611"/>
      <c r="CV41" s="611"/>
      <c r="CW41" s="611"/>
      <c r="CX41" s="611"/>
      <c r="CY41" s="611"/>
      <c r="CZ41" s="611"/>
      <c r="DA41" s="611"/>
      <c r="DB41" s="611"/>
      <c r="DC41" s="611"/>
      <c r="DD41" s="611"/>
      <c r="DE41" s="611"/>
      <c r="DG41" s="612" t="str">
        <f>IF('各会計、関係団体の財政状況及び健全化判断比率'!BR14="","",'各会計、関係団体の財政状況及び健全化判断比率'!BR14)</f>
        <v/>
      </c>
      <c r="DH41" s="612"/>
      <c r="DI41" s="180"/>
    </row>
    <row r="42" spans="1:113" ht="32.25" customHeight="1" x14ac:dyDescent="0.15">
      <c r="B42" s="202"/>
      <c r="C42" s="610" t="str">
        <f t="shared" si="5"/>
        <v/>
      </c>
      <c r="D42" s="610"/>
      <c r="E42" s="611" t="str">
        <f>IF('各会計、関係団体の財政状況及び健全化判断比率'!B15="","",'各会計、関係団体の財政状況及び健全化判断比率'!B15)</f>
        <v/>
      </c>
      <c r="F42" s="611"/>
      <c r="G42" s="611"/>
      <c r="H42" s="611"/>
      <c r="I42" s="611"/>
      <c r="J42" s="611"/>
      <c r="K42" s="611"/>
      <c r="L42" s="611"/>
      <c r="M42" s="611"/>
      <c r="N42" s="611"/>
      <c r="O42" s="611"/>
      <c r="P42" s="611"/>
      <c r="Q42" s="611"/>
      <c r="R42" s="611"/>
      <c r="S42" s="611"/>
      <c r="T42" s="175"/>
      <c r="U42" s="610" t="str">
        <f t="shared" si="4"/>
        <v/>
      </c>
      <c r="V42" s="610"/>
      <c r="W42" s="611"/>
      <c r="X42" s="611"/>
      <c r="Y42" s="611"/>
      <c r="Z42" s="611"/>
      <c r="AA42" s="611"/>
      <c r="AB42" s="611"/>
      <c r="AC42" s="611"/>
      <c r="AD42" s="611"/>
      <c r="AE42" s="611"/>
      <c r="AF42" s="611"/>
      <c r="AG42" s="611"/>
      <c r="AH42" s="611"/>
      <c r="AI42" s="611"/>
      <c r="AJ42" s="611"/>
      <c r="AK42" s="611"/>
      <c r="AL42" s="175"/>
      <c r="AM42" s="610" t="str">
        <f t="shared" si="0"/>
        <v/>
      </c>
      <c r="AN42" s="610"/>
      <c r="AO42" s="611"/>
      <c r="AP42" s="611"/>
      <c r="AQ42" s="611"/>
      <c r="AR42" s="611"/>
      <c r="AS42" s="611"/>
      <c r="AT42" s="611"/>
      <c r="AU42" s="611"/>
      <c r="AV42" s="611"/>
      <c r="AW42" s="611"/>
      <c r="AX42" s="611"/>
      <c r="AY42" s="611"/>
      <c r="AZ42" s="611"/>
      <c r="BA42" s="611"/>
      <c r="BB42" s="611"/>
      <c r="BC42" s="611"/>
      <c r="BD42" s="175"/>
      <c r="BE42" s="610" t="str">
        <f t="shared" si="1"/>
        <v/>
      </c>
      <c r="BF42" s="610"/>
      <c r="BG42" s="611"/>
      <c r="BH42" s="611"/>
      <c r="BI42" s="611"/>
      <c r="BJ42" s="611"/>
      <c r="BK42" s="611"/>
      <c r="BL42" s="611"/>
      <c r="BM42" s="611"/>
      <c r="BN42" s="611"/>
      <c r="BO42" s="611"/>
      <c r="BP42" s="611"/>
      <c r="BQ42" s="611"/>
      <c r="BR42" s="611"/>
      <c r="BS42" s="611"/>
      <c r="BT42" s="611"/>
      <c r="BU42" s="611"/>
      <c r="BV42" s="175"/>
      <c r="BW42" s="610" t="str">
        <f t="shared" si="2"/>
        <v/>
      </c>
      <c r="BX42" s="610"/>
      <c r="BY42" s="611" t="str">
        <f>IF('各会計、関係団体の財政状況及び健全化判断比率'!B76="","",'各会計、関係団体の財政状況及び健全化判断比率'!B76)</f>
        <v/>
      </c>
      <c r="BZ42" s="611"/>
      <c r="CA42" s="611"/>
      <c r="CB42" s="611"/>
      <c r="CC42" s="611"/>
      <c r="CD42" s="611"/>
      <c r="CE42" s="611"/>
      <c r="CF42" s="611"/>
      <c r="CG42" s="611"/>
      <c r="CH42" s="611"/>
      <c r="CI42" s="611"/>
      <c r="CJ42" s="611"/>
      <c r="CK42" s="611"/>
      <c r="CL42" s="611"/>
      <c r="CM42" s="611"/>
      <c r="CN42" s="175"/>
      <c r="CO42" s="610" t="str">
        <f t="shared" si="3"/>
        <v/>
      </c>
      <c r="CP42" s="610"/>
      <c r="CQ42" s="611" t="str">
        <f>IF('各会計、関係団体の財政状況及び健全化判断比率'!BS15="","",'各会計、関係団体の財政状況及び健全化判断比率'!BS15)</f>
        <v/>
      </c>
      <c r="CR42" s="611"/>
      <c r="CS42" s="611"/>
      <c r="CT42" s="611"/>
      <c r="CU42" s="611"/>
      <c r="CV42" s="611"/>
      <c r="CW42" s="611"/>
      <c r="CX42" s="611"/>
      <c r="CY42" s="611"/>
      <c r="CZ42" s="611"/>
      <c r="DA42" s="611"/>
      <c r="DB42" s="611"/>
      <c r="DC42" s="611"/>
      <c r="DD42" s="611"/>
      <c r="DE42" s="611"/>
      <c r="DG42" s="612" t="str">
        <f>IF('各会計、関係団体の財政状況及び健全化判断比率'!BR15="","",'各会計、関係団体の財政状況及び健全化判断比率'!BR15)</f>
        <v/>
      </c>
      <c r="DH42" s="612"/>
      <c r="DI42" s="180"/>
    </row>
    <row r="43" spans="1:113" ht="32.25" customHeight="1" x14ac:dyDescent="0.15">
      <c r="B43" s="202"/>
      <c r="C43" s="610" t="str">
        <f t="shared" si="5"/>
        <v/>
      </c>
      <c r="D43" s="610"/>
      <c r="E43" s="611" t="str">
        <f>IF('各会計、関係団体の財政状況及び健全化判断比率'!B16="","",'各会計、関係団体の財政状況及び健全化判断比率'!B16)</f>
        <v/>
      </c>
      <c r="F43" s="611"/>
      <c r="G43" s="611"/>
      <c r="H43" s="611"/>
      <c r="I43" s="611"/>
      <c r="J43" s="611"/>
      <c r="K43" s="611"/>
      <c r="L43" s="611"/>
      <c r="M43" s="611"/>
      <c r="N43" s="611"/>
      <c r="O43" s="611"/>
      <c r="P43" s="611"/>
      <c r="Q43" s="611"/>
      <c r="R43" s="611"/>
      <c r="S43" s="611"/>
      <c r="T43" s="175"/>
      <c r="U43" s="610" t="str">
        <f t="shared" si="4"/>
        <v/>
      </c>
      <c r="V43" s="610"/>
      <c r="W43" s="611"/>
      <c r="X43" s="611"/>
      <c r="Y43" s="611"/>
      <c r="Z43" s="611"/>
      <c r="AA43" s="611"/>
      <c r="AB43" s="611"/>
      <c r="AC43" s="611"/>
      <c r="AD43" s="611"/>
      <c r="AE43" s="611"/>
      <c r="AF43" s="611"/>
      <c r="AG43" s="611"/>
      <c r="AH43" s="611"/>
      <c r="AI43" s="611"/>
      <c r="AJ43" s="611"/>
      <c r="AK43" s="611"/>
      <c r="AL43" s="175"/>
      <c r="AM43" s="610" t="str">
        <f t="shared" si="0"/>
        <v/>
      </c>
      <c r="AN43" s="610"/>
      <c r="AO43" s="611"/>
      <c r="AP43" s="611"/>
      <c r="AQ43" s="611"/>
      <c r="AR43" s="611"/>
      <c r="AS43" s="611"/>
      <c r="AT43" s="611"/>
      <c r="AU43" s="611"/>
      <c r="AV43" s="611"/>
      <c r="AW43" s="611"/>
      <c r="AX43" s="611"/>
      <c r="AY43" s="611"/>
      <c r="AZ43" s="611"/>
      <c r="BA43" s="611"/>
      <c r="BB43" s="611"/>
      <c r="BC43" s="611"/>
      <c r="BD43" s="175"/>
      <c r="BE43" s="610" t="str">
        <f t="shared" si="1"/>
        <v/>
      </c>
      <c r="BF43" s="610"/>
      <c r="BG43" s="611"/>
      <c r="BH43" s="611"/>
      <c r="BI43" s="611"/>
      <c r="BJ43" s="611"/>
      <c r="BK43" s="611"/>
      <c r="BL43" s="611"/>
      <c r="BM43" s="611"/>
      <c r="BN43" s="611"/>
      <c r="BO43" s="611"/>
      <c r="BP43" s="611"/>
      <c r="BQ43" s="611"/>
      <c r="BR43" s="611"/>
      <c r="BS43" s="611"/>
      <c r="BT43" s="611"/>
      <c r="BU43" s="611"/>
      <c r="BV43" s="175"/>
      <c r="BW43" s="610" t="str">
        <f t="shared" si="2"/>
        <v/>
      </c>
      <c r="BX43" s="610"/>
      <c r="BY43" s="611" t="str">
        <f>IF('各会計、関係団体の財政状況及び健全化判断比率'!B77="","",'各会計、関係団体の財政状況及び健全化判断比率'!B77)</f>
        <v/>
      </c>
      <c r="BZ43" s="611"/>
      <c r="CA43" s="611"/>
      <c r="CB43" s="611"/>
      <c r="CC43" s="611"/>
      <c r="CD43" s="611"/>
      <c r="CE43" s="611"/>
      <c r="CF43" s="611"/>
      <c r="CG43" s="611"/>
      <c r="CH43" s="611"/>
      <c r="CI43" s="611"/>
      <c r="CJ43" s="611"/>
      <c r="CK43" s="611"/>
      <c r="CL43" s="611"/>
      <c r="CM43" s="611"/>
      <c r="CN43" s="175"/>
      <c r="CO43" s="610" t="str">
        <f t="shared" si="3"/>
        <v/>
      </c>
      <c r="CP43" s="610"/>
      <c r="CQ43" s="611" t="str">
        <f>IF('各会計、関係団体の財政状況及び健全化判断比率'!BS16="","",'各会計、関係団体の財政状況及び健全化判断比率'!BS16)</f>
        <v/>
      </c>
      <c r="CR43" s="611"/>
      <c r="CS43" s="611"/>
      <c r="CT43" s="611"/>
      <c r="CU43" s="611"/>
      <c r="CV43" s="611"/>
      <c r="CW43" s="611"/>
      <c r="CX43" s="611"/>
      <c r="CY43" s="611"/>
      <c r="CZ43" s="611"/>
      <c r="DA43" s="611"/>
      <c r="DB43" s="611"/>
      <c r="DC43" s="611"/>
      <c r="DD43" s="611"/>
      <c r="DE43" s="611"/>
      <c r="DG43" s="612" t="str">
        <f>IF('各会計、関係団体の財政状況及び健全化判断比率'!BR16="","",'各会計、関係団体の財政状況及び健全化判断比率'!BR16)</f>
        <v/>
      </c>
      <c r="DH43" s="61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210</v>
      </c>
      <c r="E46" s="613" t="s">
        <v>211</v>
      </c>
      <c r="F46" s="613"/>
      <c r="G46" s="613"/>
      <c r="H46" s="613"/>
      <c r="I46" s="613"/>
      <c r="J46" s="613"/>
      <c r="K46" s="613"/>
      <c r="L46" s="613"/>
      <c r="M46" s="613"/>
      <c r="N46" s="613"/>
      <c r="O46" s="613"/>
      <c r="P46" s="613"/>
      <c r="Q46" s="613"/>
      <c r="R46" s="613"/>
      <c r="S46" s="613"/>
      <c r="T46" s="613"/>
      <c r="U46" s="613"/>
      <c r="V46" s="613"/>
      <c r="W46" s="613"/>
      <c r="X46" s="613"/>
      <c r="Y46" s="613"/>
      <c r="Z46" s="613"/>
      <c r="AA46" s="613"/>
      <c r="AB46" s="613"/>
      <c r="AC46" s="613"/>
      <c r="AD46" s="613"/>
      <c r="AE46" s="613"/>
      <c r="AF46" s="613"/>
      <c r="AG46" s="613"/>
      <c r="AH46" s="613"/>
      <c r="AI46" s="613"/>
      <c r="AJ46" s="613"/>
      <c r="AK46" s="613"/>
      <c r="AL46" s="613"/>
      <c r="AM46" s="613"/>
      <c r="AN46" s="613"/>
      <c r="AO46" s="613"/>
      <c r="AP46" s="613"/>
      <c r="AQ46" s="613"/>
      <c r="AR46" s="613"/>
      <c r="AS46" s="613"/>
      <c r="AT46" s="613"/>
      <c r="AU46" s="613"/>
      <c r="AV46" s="613"/>
      <c r="AW46" s="613"/>
      <c r="AX46" s="613"/>
      <c r="AY46" s="613"/>
      <c r="AZ46" s="613"/>
      <c r="BA46" s="613"/>
      <c r="BB46" s="613"/>
      <c r="BC46" s="613"/>
      <c r="BD46" s="613"/>
      <c r="BE46" s="613"/>
      <c r="BF46" s="613"/>
      <c r="BG46" s="613"/>
      <c r="BH46" s="613"/>
      <c r="BI46" s="613"/>
      <c r="BJ46" s="613"/>
      <c r="BK46" s="613"/>
      <c r="BL46" s="613"/>
      <c r="BM46" s="613"/>
      <c r="BN46" s="613"/>
      <c r="BO46" s="613"/>
      <c r="BP46" s="613"/>
      <c r="BQ46" s="613"/>
      <c r="BR46" s="613"/>
      <c r="BS46" s="613"/>
      <c r="BT46" s="613"/>
      <c r="BU46" s="613"/>
      <c r="BV46" s="613"/>
      <c r="BW46" s="613"/>
      <c r="BX46" s="613"/>
      <c r="BY46" s="613"/>
      <c r="BZ46" s="613"/>
      <c r="CA46" s="613"/>
      <c r="CB46" s="613"/>
      <c r="CC46" s="613"/>
      <c r="CD46" s="613"/>
      <c r="CE46" s="613"/>
      <c r="CF46" s="613"/>
      <c r="CG46" s="613"/>
      <c r="CH46" s="613"/>
      <c r="CI46" s="613"/>
      <c r="CJ46" s="613"/>
      <c r="CK46" s="613"/>
      <c r="CL46" s="613"/>
      <c r="CM46" s="613"/>
      <c r="CN46" s="613"/>
      <c r="CO46" s="613"/>
      <c r="CP46" s="613"/>
      <c r="CQ46" s="613"/>
      <c r="CR46" s="613"/>
      <c r="CS46" s="613"/>
      <c r="CT46" s="613"/>
      <c r="CU46" s="613"/>
      <c r="CV46" s="613"/>
      <c r="CW46" s="613"/>
      <c r="CX46" s="613"/>
      <c r="CY46" s="613"/>
      <c r="CZ46" s="613"/>
      <c r="DA46" s="613"/>
      <c r="DB46" s="613"/>
      <c r="DC46" s="613"/>
      <c r="DD46" s="613"/>
      <c r="DE46" s="613"/>
      <c r="DF46" s="613"/>
      <c r="DG46" s="613"/>
      <c r="DH46" s="613"/>
      <c r="DI46" s="613"/>
    </row>
    <row r="47" spans="1:113" x14ac:dyDescent="0.15">
      <c r="E47" s="613" t="s">
        <v>212</v>
      </c>
      <c r="F47" s="613"/>
      <c r="G47" s="613"/>
      <c r="H47" s="613"/>
      <c r="I47" s="613"/>
      <c r="J47" s="613"/>
      <c r="K47" s="613"/>
      <c r="L47" s="613"/>
      <c r="M47" s="613"/>
      <c r="N47" s="613"/>
      <c r="O47" s="613"/>
      <c r="P47" s="613"/>
      <c r="Q47" s="613"/>
      <c r="R47" s="613"/>
      <c r="S47" s="613"/>
      <c r="T47" s="613"/>
      <c r="U47" s="613"/>
      <c r="V47" s="613"/>
      <c r="W47" s="613"/>
      <c r="X47" s="613"/>
      <c r="Y47" s="613"/>
      <c r="Z47" s="613"/>
      <c r="AA47" s="613"/>
      <c r="AB47" s="613"/>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3"/>
      <c r="AY47" s="613"/>
      <c r="AZ47" s="613"/>
      <c r="BA47" s="613"/>
      <c r="BB47" s="613"/>
      <c r="BC47" s="613"/>
      <c r="BD47" s="613"/>
      <c r="BE47" s="613"/>
      <c r="BF47" s="613"/>
      <c r="BG47" s="613"/>
      <c r="BH47" s="613"/>
      <c r="BI47" s="613"/>
      <c r="BJ47" s="613"/>
      <c r="BK47" s="613"/>
      <c r="BL47" s="613"/>
      <c r="BM47" s="613"/>
      <c r="BN47" s="613"/>
      <c r="BO47" s="613"/>
      <c r="BP47" s="613"/>
      <c r="BQ47" s="613"/>
      <c r="BR47" s="613"/>
      <c r="BS47" s="613"/>
      <c r="BT47" s="613"/>
      <c r="BU47" s="613"/>
      <c r="BV47" s="613"/>
      <c r="BW47" s="613"/>
      <c r="BX47" s="613"/>
      <c r="BY47" s="613"/>
      <c r="BZ47" s="613"/>
      <c r="CA47" s="613"/>
      <c r="CB47" s="613"/>
      <c r="CC47" s="613"/>
      <c r="CD47" s="613"/>
      <c r="CE47" s="613"/>
      <c r="CF47" s="613"/>
      <c r="CG47" s="613"/>
      <c r="CH47" s="613"/>
      <c r="CI47" s="613"/>
      <c r="CJ47" s="613"/>
      <c r="CK47" s="613"/>
      <c r="CL47" s="613"/>
      <c r="CM47" s="613"/>
      <c r="CN47" s="613"/>
      <c r="CO47" s="613"/>
      <c r="CP47" s="613"/>
      <c r="CQ47" s="613"/>
      <c r="CR47" s="613"/>
      <c r="CS47" s="613"/>
      <c r="CT47" s="613"/>
      <c r="CU47" s="613"/>
      <c r="CV47" s="613"/>
      <c r="CW47" s="613"/>
      <c r="CX47" s="613"/>
      <c r="CY47" s="613"/>
      <c r="CZ47" s="613"/>
      <c r="DA47" s="613"/>
      <c r="DB47" s="613"/>
      <c r="DC47" s="613"/>
      <c r="DD47" s="613"/>
      <c r="DE47" s="613"/>
      <c r="DF47" s="613"/>
      <c r="DG47" s="613"/>
      <c r="DH47" s="613"/>
      <c r="DI47" s="613"/>
    </row>
    <row r="48" spans="1:113" x14ac:dyDescent="0.15">
      <c r="E48" s="613" t="s">
        <v>213</v>
      </c>
      <c r="F48" s="613"/>
      <c r="G48" s="613"/>
      <c r="H48" s="613"/>
      <c r="I48" s="613"/>
      <c r="J48" s="613"/>
      <c r="K48" s="613"/>
      <c r="L48" s="613"/>
      <c r="M48" s="613"/>
      <c r="N48" s="613"/>
      <c r="O48" s="613"/>
      <c r="P48" s="613"/>
      <c r="Q48" s="613"/>
      <c r="R48" s="613"/>
      <c r="S48" s="613"/>
      <c r="T48" s="613"/>
      <c r="U48" s="613"/>
      <c r="V48" s="613"/>
      <c r="W48" s="613"/>
      <c r="X48" s="613"/>
      <c r="Y48" s="613"/>
      <c r="Z48" s="613"/>
      <c r="AA48" s="613"/>
      <c r="AB48" s="613"/>
      <c r="AC48" s="613"/>
      <c r="AD48" s="613"/>
      <c r="AE48" s="613"/>
      <c r="AF48" s="613"/>
      <c r="AG48" s="613"/>
      <c r="AH48" s="613"/>
      <c r="AI48" s="613"/>
      <c r="AJ48" s="613"/>
      <c r="AK48" s="613"/>
      <c r="AL48" s="613"/>
      <c r="AM48" s="613"/>
      <c r="AN48" s="613"/>
      <c r="AO48" s="613"/>
      <c r="AP48" s="613"/>
      <c r="AQ48" s="613"/>
      <c r="AR48" s="613"/>
      <c r="AS48" s="613"/>
      <c r="AT48" s="613"/>
      <c r="AU48" s="613"/>
      <c r="AV48" s="613"/>
      <c r="AW48" s="613"/>
      <c r="AX48" s="613"/>
      <c r="AY48" s="613"/>
      <c r="AZ48" s="613"/>
      <c r="BA48" s="613"/>
      <c r="BB48" s="613"/>
      <c r="BC48" s="613"/>
      <c r="BD48" s="613"/>
      <c r="BE48" s="613"/>
      <c r="BF48" s="613"/>
      <c r="BG48" s="613"/>
      <c r="BH48" s="613"/>
      <c r="BI48" s="613"/>
      <c r="BJ48" s="613"/>
      <c r="BK48" s="613"/>
      <c r="BL48" s="613"/>
      <c r="BM48" s="613"/>
      <c r="BN48" s="613"/>
      <c r="BO48" s="613"/>
      <c r="BP48" s="613"/>
      <c r="BQ48" s="613"/>
      <c r="BR48" s="613"/>
      <c r="BS48" s="613"/>
      <c r="BT48" s="613"/>
      <c r="BU48" s="613"/>
      <c r="BV48" s="613"/>
      <c r="BW48" s="613"/>
      <c r="BX48" s="613"/>
      <c r="BY48" s="613"/>
      <c r="BZ48" s="613"/>
      <c r="CA48" s="613"/>
      <c r="CB48" s="613"/>
      <c r="CC48" s="613"/>
      <c r="CD48" s="613"/>
      <c r="CE48" s="613"/>
      <c r="CF48" s="613"/>
      <c r="CG48" s="613"/>
      <c r="CH48" s="613"/>
      <c r="CI48" s="613"/>
      <c r="CJ48" s="613"/>
      <c r="CK48" s="613"/>
      <c r="CL48" s="613"/>
      <c r="CM48" s="613"/>
      <c r="CN48" s="613"/>
      <c r="CO48" s="613"/>
      <c r="CP48" s="613"/>
      <c r="CQ48" s="613"/>
      <c r="CR48" s="613"/>
      <c r="CS48" s="613"/>
      <c r="CT48" s="613"/>
      <c r="CU48" s="613"/>
      <c r="CV48" s="613"/>
      <c r="CW48" s="613"/>
      <c r="CX48" s="613"/>
      <c r="CY48" s="613"/>
      <c r="CZ48" s="613"/>
      <c r="DA48" s="613"/>
      <c r="DB48" s="613"/>
      <c r="DC48" s="613"/>
      <c r="DD48" s="613"/>
      <c r="DE48" s="613"/>
      <c r="DF48" s="613"/>
      <c r="DG48" s="613"/>
      <c r="DH48" s="613"/>
      <c r="DI48" s="613"/>
    </row>
    <row r="49" spans="5:113" x14ac:dyDescent="0.15">
      <c r="E49" s="614" t="s">
        <v>214</v>
      </c>
      <c r="F49" s="614"/>
      <c r="G49" s="614"/>
      <c r="H49" s="614"/>
      <c r="I49" s="614"/>
      <c r="J49" s="614"/>
      <c r="K49" s="614"/>
      <c r="L49" s="614"/>
      <c r="M49" s="614"/>
      <c r="N49" s="614"/>
      <c r="O49" s="614"/>
      <c r="P49" s="614"/>
      <c r="Q49" s="614"/>
      <c r="R49" s="614"/>
      <c r="S49" s="614"/>
      <c r="T49" s="614"/>
      <c r="U49" s="614"/>
      <c r="V49" s="614"/>
      <c r="W49" s="614"/>
      <c r="X49" s="614"/>
      <c r="Y49" s="614"/>
      <c r="Z49" s="614"/>
      <c r="AA49" s="614"/>
      <c r="AB49" s="614"/>
      <c r="AC49" s="614"/>
      <c r="AD49" s="614"/>
      <c r="AE49" s="614"/>
      <c r="AF49" s="614"/>
      <c r="AG49" s="614"/>
      <c r="AH49" s="614"/>
      <c r="AI49" s="614"/>
      <c r="AJ49" s="614"/>
      <c r="AK49" s="614"/>
      <c r="AL49" s="614"/>
      <c r="AM49" s="614"/>
      <c r="AN49" s="614"/>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c r="CU49" s="614"/>
      <c r="CV49" s="614"/>
      <c r="CW49" s="614"/>
      <c r="CX49" s="614"/>
      <c r="CY49" s="614"/>
      <c r="CZ49" s="614"/>
      <c r="DA49" s="614"/>
      <c r="DB49" s="614"/>
      <c r="DC49" s="614"/>
      <c r="DD49" s="614"/>
      <c r="DE49" s="614"/>
      <c r="DF49" s="614"/>
      <c r="DG49" s="614"/>
      <c r="DH49" s="614"/>
      <c r="DI49" s="614"/>
    </row>
    <row r="50" spans="5:113" x14ac:dyDescent="0.15">
      <c r="E50" s="613" t="s">
        <v>215</v>
      </c>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3"/>
      <c r="CH50" s="613"/>
      <c r="CI50" s="613"/>
      <c r="CJ50" s="613"/>
      <c r="CK50" s="613"/>
      <c r="CL50" s="613"/>
      <c r="CM50" s="613"/>
      <c r="CN50" s="613"/>
      <c r="CO50" s="613"/>
      <c r="CP50" s="613"/>
      <c r="CQ50" s="613"/>
      <c r="CR50" s="613"/>
      <c r="CS50" s="613"/>
      <c r="CT50" s="613"/>
      <c r="CU50" s="613"/>
      <c r="CV50" s="613"/>
      <c r="CW50" s="613"/>
      <c r="CX50" s="613"/>
      <c r="CY50" s="613"/>
      <c r="CZ50" s="613"/>
      <c r="DA50" s="613"/>
      <c r="DB50" s="613"/>
      <c r="DC50" s="613"/>
      <c r="DD50" s="613"/>
      <c r="DE50" s="613"/>
      <c r="DF50" s="613"/>
      <c r="DG50" s="613"/>
      <c r="DH50" s="613"/>
      <c r="DI50" s="613"/>
    </row>
    <row r="51" spans="5:113" x14ac:dyDescent="0.15">
      <c r="E51" s="613" t="s">
        <v>216</v>
      </c>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c r="AY51" s="613"/>
      <c r="AZ51" s="613"/>
      <c r="BA51" s="613"/>
      <c r="BB51" s="613"/>
      <c r="BC51" s="613"/>
      <c r="BD51" s="613"/>
      <c r="BE51" s="613"/>
      <c r="BF51" s="613"/>
      <c r="BG51" s="613"/>
      <c r="BH51" s="613"/>
      <c r="BI51" s="613"/>
      <c r="BJ51" s="613"/>
      <c r="BK51" s="613"/>
      <c r="BL51" s="613"/>
      <c r="BM51" s="613"/>
      <c r="BN51" s="613"/>
      <c r="BO51" s="613"/>
      <c r="BP51" s="613"/>
      <c r="BQ51" s="613"/>
      <c r="BR51" s="613"/>
      <c r="BS51" s="613"/>
      <c r="BT51" s="613"/>
      <c r="BU51" s="613"/>
      <c r="BV51" s="613"/>
      <c r="BW51" s="613"/>
      <c r="BX51" s="613"/>
      <c r="BY51" s="613"/>
      <c r="BZ51" s="613"/>
      <c r="CA51" s="613"/>
      <c r="CB51" s="613"/>
      <c r="CC51" s="613"/>
      <c r="CD51" s="613"/>
      <c r="CE51" s="613"/>
      <c r="CF51" s="613"/>
      <c r="CG51" s="613"/>
      <c r="CH51" s="613"/>
      <c r="CI51" s="613"/>
      <c r="CJ51" s="613"/>
      <c r="CK51" s="613"/>
      <c r="CL51" s="613"/>
      <c r="CM51" s="613"/>
      <c r="CN51" s="613"/>
      <c r="CO51" s="613"/>
      <c r="CP51" s="613"/>
      <c r="CQ51" s="613"/>
      <c r="CR51" s="613"/>
      <c r="CS51" s="613"/>
      <c r="CT51" s="613"/>
      <c r="CU51" s="613"/>
      <c r="CV51" s="613"/>
      <c r="CW51" s="613"/>
      <c r="CX51" s="613"/>
      <c r="CY51" s="613"/>
      <c r="CZ51" s="613"/>
      <c r="DA51" s="613"/>
      <c r="DB51" s="613"/>
      <c r="DC51" s="613"/>
      <c r="DD51" s="613"/>
      <c r="DE51" s="613"/>
      <c r="DF51" s="613"/>
      <c r="DG51" s="613"/>
      <c r="DH51" s="613"/>
      <c r="DI51" s="613"/>
    </row>
    <row r="52" spans="5:113" x14ac:dyDescent="0.15">
      <c r="E52" s="613" t="s">
        <v>217</v>
      </c>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c r="AY52" s="613"/>
      <c r="AZ52" s="613"/>
      <c r="BA52" s="613"/>
      <c r="BB52" s="613"/>
      <c r="BC52" s="613"/>
      <c r="BD52" s="613"/>
      <c r="BE52" s="613"/>
      <c r="BF52" s="613"/>
      <c r="BG52" s="613"/>
      <c r="BH52" s="613"/>
      <c r="BI52" s="613"/>
      <c r="BJ52" s="613"/>
      <c r="BK52" s="613"/>
      <c r="BL52" s="613"/>
      <c r="BM52" s="613"/>
      <c r="BN52" s="613"/>
      <c r="BO52" s="613"/>
      <c r="BP52" s="613"/>
      <c r="BQ52" s="613"/>
      <c r="BR52" s="613"/>
      <c r="BS52" s="613"/>
      <c r="BT52" s="613"/>
      <c r="BU52" s="613"/>
      <c r="BV52" s="613"/>
      <c r="BW52" s="613"/>
      <c r="BX52" s="613"/>
      <c r="BY52" s="613"/>
      <c r="BZ52" s="613"/>
      <c r="CA52" s="613"/>
      <c r="CB52" s="613"/>
      <c r="CC52" s="613"/>
      <c r="CD52" s="613"/>
      <c r="CE52" s="613"/>
      <c r="CF52" s="613"/>
      <c r="CG52" s="613"/>
      <c r="CH52" s="613"/>
      <c r="CI52" s="613"/>
      <c r="CJ52" s="613"/>
      <c r="CK52" s="613"/>
      <c r="CL52" s="613"/>
      <c r="CM52" s="613"/>
      <c r="CN52" s="613"/>
      <c r="CO52" s="613"/>
      <c r="CP52" s="613"/>
      <c r="CQ52" s="613"/>
      <c r="CR52" s="613"/>
      <c r="CS52" s="613"/>
      <c r="CT52" s="613"/>
      <c r="CU52" s="613"/>
      <c r="CV52" s="613"/>
      <c r="CW52" s="613"/>
      <c r="CX52" s="613"/>
      <c r="CY52" s="613"/>
      <c r="CZ52" s="613"/>
      <c r="DA52" s="613"/>
      <c r="DB52" s="613"/>
      <c r="DC52" s="613"/>
      <c r="DD52" s="613"/>
      <c r="DE52" s="613"/>
      <c r="DF52" s="613"/>
      <c r="DG52" s="613"/>
      <c r="DH52" s="613"/>
      <c r="DI52" s="613"/>
    </row>
    <row r="53" spans="5:113" x14ac:dyDescent="0.15">
      <c r="E53" s="613" t="s">
        <v>218</v>
      </c>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c r="AY53" s="613"/>
      <c r="AZ53" s="613"/>
      <c r="BA53" s="613"/>
      <c r="BB53" s="613"/>
      <c r="BC53" s="613"/>
      <c r="BD53" s="613"/>
      <c r="BE53" s="613"/>
      <c r="BF53" s="613"/>
      <c r="BG53" s="613"/>
      <c r="BH53" s="613"/>
      <c r="BI53" s="613"/>
      <c r="BJ53" s="613"/>
      <c r="BK53" s="613"/>
      <c r="BL53" s="613"/>
      <c r="BM53" s="613"/>
      <c r="BN53" s="613"/>
      <c r="BO53" s="613"/>
      <c r="BP53" s="613"/>
      <c r="BQ53" s="613"/>
      <c r="BR53" s="613"/>
      <c r="BS53" s="613"/>
      <c r="BT53" s="613"/>
      <c r="BU53" s="613"/>
      <c r="BV53" s="613"/>
      <c r="BW53" s="613"/>
      <c r="BX53" s="613"/>
      <c r="BY53" s="613"/>
      <c r="BZ53" s="613"/>
      <c r="CA53" s="613"/>
      <c r="CB53" s="613"/>
      <c r="CC53" s="613"/>
      <c r="CD53" s="613"/>
      <c r="CE53" s="613"/>
      <c r="CF53" s="613"/>
      <c r="CG53" s="613"/>
      <c r="CH53" s="613"/>
      <c r="CI53" s="613"/>
      <c r="CJ53" s="613"/>
      <c r="CK53" s="613"/>
      <c r="CL53" s="613"/>
      <c r="CM53" s="613"/>
      <c r="CN53" s="613"/>
      <c r="CO53" s="613"/>
      <c r="CP53" s="613"/>
      <c r="CQ53" s="613"/>
      <c r="CR53" s="613"/>
      <c r="CS53" s="613"/>
      <c r="CT53" s="613"/>
      <c r="CU53" s="613"/>
      <c r="CV53" s="613"/>
      <c r="CW53" s="613"/>
      <c r="CX53" s="613"/>
      <c r="CY53" s="613"/>
      <c r="CZ53" s="613"/>
      <c r="DA53" s="613"/>
      <c r="DB53" s="613"/>
      <c r="DC53" s="613"/>
      <c r="DD53" s="613"/>
      <c r="DE53" s="613"/>
      <c r="DF53" s="613"/>
      <c r="DG53" s="613"/>
      <c r="DH53" s="613"/>
      <c r="DI53" s="613"/>
    </row>
    <row r="54" spans="5:113" x14ac:dyDescent="0.15"/>
    <row r="55" spans="5:113" x14ac:dyDescent="0.15"/>
    <row r="56" spans="5:113" x14ac:dyDescent="0.15"/>
  </sheetData>
  <sheetProtection algorithmName="SHA-512" hashValue="0UETAJNpFgrdOIqcaZk5yAAZIChCtj0CCY8LOUe/EJNAp+cR1GZjaDWVml8XnmdB35cKhUBEc5Z1QhQBlujNOA==" saltValue="Acf9QznFpai8AUfYIOodg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615" t="s">
        <v>219</v>
      </c>
      <c r="DI1" s="616"/>
      <c r="DJ1" s="616"/>
      <c r="DK1" s="616"/>
      <c r="DL1" s="616"/>
      <c r="DM1" s="616"/>
      <c r="DN1" s="617"/>
      <c r="DO1" s="208"/>
      <c r="DP1" s="615" t="s">
        <v>220</v>
      </c>
      <c r="DQ1" s="616"/>
      <c r="DR1" s="616"/>
      <c r="DS1" s="616"/>
      <c r="DT1" s="616"/>
      <c r="DU1" s="616"/>
      <c r="DV1" s="616"/>
      <c r="DW1" s="616"/>
      <c r="DX1" s="616"/>
      <c r="DY1" s="616"/>
      <c r="DZ1" s="616"/>
      <c r="EA1" s="616"/>
      <c r="EB1" s="616"/>
      <c r="EC1" s="617"/>
      <c r="ED1" s="207"/>
      <c r="EE1" s="207"/>
      <c r="EF1" s="207"/>
      <c r="EG1" s="207"/>
      <c r="EH1" s="207"/>
      <c r="EI1" s="207"/>
      <c r="EJ1" s="207"/>
      <c r="EK1" s="207"/>
      <c r="EL1" s="207"/>
      <c r="EM1" s="207"/>
    </row>
    <row r="2" spans="2:143" ht="22.5" customHeight="1" x14ac:dyDescent="0.15">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18" t="s">
        <v>222</v>
      </c>
      <c r="C3" s="619"/>
      <c r="D3" s="619"/>
      <c r="E3" s="619"/>
      <c r="F3" s="619"/>
      <c r="G3" s="619"/>
      <c r="H3" s="619"/>
      <c r="I3" s="619"/>
      <c r="J3" s="619"/>
      <c r="K3" s="619"/>
      <c r="L3" s="619"/>
      <c r="M3" s="619"/>
      <c r="N3" s="619"/>
      <c r="O3" s="619"/>
      <c r="P3" s="619"/>
      <c r="Q3" s="619"/>
      <c r="R3" s="619"/>
      <c r="S3" s="619"/>
      <c r="T3" s="619"/>
      <c r="U3" s="619"/>
      <c r="V3" s="619"/>
      <c r="W3" s="619"/>
      <c r="X3" s="619"/>
      <c r="Y3" s="619"/>
      <c r="Z3" s="619"/>
      <c r="AA3" s="619"/>
      <c r="AB3" s="619"/>
      <c r="AC3" s="619"/>
      <c r="AD3" s="619"/>
      <c r="AE3" s="619"/>
      <c r="AF3" s="619"/>
      <c r="AG3" s="619"/>
      <c r="AH3" s="619"/>
      <c r="AI3" s="619"/>
      <c r="AJ3" s="619"/>
      <c r="AK3" s="619"/>
      <c r="AL3" s="619"/>
      <c r="AM3" s="619"/>
      <c r="AN3" s="619"/>
      <c r="AO3" s="619"/>
      <c r="AP3" s="618" t="s">
        <v>223</v>
      </c>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20"/>
      <c r="CD3" s="618" t="s">
        <v>224</v>
      </c>
      <c r="CE3" s="619"/>
      <c r="CF3" s="619"/>
      <c r="CG3" s="619"/>
      <c r="CH3" s="619"/>
      <c r="CI3" s="619"/>
      <c r="CJ3" s="619"/>
      <c r="CK3" s="619"/>
      <c r="CL3" s="619"/>
      <c r="CM3" s="619"/>
      <c r="CN3" s="619"/>
      <c r="CO3" s="619"/>
      <c r="CP3" s="619"/>
      <c r="CQ3" s="619"/>
      <c r="CR3" s="619"/>
      <c r="CS3" s="619"/>
      <c r="CT3" s="619"/>
      <c r="CU3" s="619"/>
      <c r="CV3" s="619"/>
      <c r="CW3" s="619"/>
      <c r="CX3" s="619"/>
      <c r="CY3" s="619"/>
      <c r="CZ3" s="619"/>
      <c r="DA3" s="619"/>
      <c r="DB3" s="619"/>
      <c r="DC3" s="619"/>
      <c r="DD3" s="619"/>
      <c r="DE3" s="619"/>
      <c r="DF3" s="619"/>
      <c r="DG3" s="619"/>
      <c r="DH3" s="619"/>
      <c r="DI3" s="619"/>
      <c r="DJ3" s="619"/>
      <c r="DK3" s="619"/>
      <c r="DL3" s="619"/>
      <c r="DM3" s="619"/>
      <c r="DN3" s="619"/>
      <c r="DO3" s="619"/>
      <c r="DP3" s="619"/>
      <c r="DQ3" s="619"/>
      <c r="DR3" s="619"/>
      <c r="DS3" s="619"/>
      <c r="DT3" s="619"/>
      <c r="DU3" s="619"/>
      <c r="DV3" s="619"/>
      <c r="DW3" s="619"/>
      <c r="DX3" s="619"/>
      <c r="DY3" s="619"/>
      <c r="DZ3" s="619"/>
      <c r="EA3" s="619"/>
      <c r="EB3" s="619"/>
      <c r="EC3" s="620"/>
    </row>
    <row r="4" spans="2:143" ht="11.25" customHeight="1" x14ac:dyDescent="0.15">
      <c r="B4" s="618" t="s">
        <v>1</v>
      </c>
      <c r="C4" s="619"/>
      <c r="D4" s="619"/>
      <c r="E4" s="619"/>
      <c r="F4" s="619"/>
      <c r="G4" s="619"/>
      <c r="H4" s="619"/>
      <c r="I4" s="619"/>
      <c r="J4" s="619"/>
      <c r="K4" s="619"/>
      <c r="L4" s="619"/>
      <c r="M4" s="619"/>
      <c r="N4" s="619"/>
      <c r="O4" s="619"/>
      <c r="P4" s="619"/>
      <c r="Q4" s="620"/>
      <c r="R4" s="618" t="s">
        <v>225</v>
      </c>
      <c r="S4" s="619"/>
      <c r="T4" s="619"/>
      <c r="U4" s="619"/>
      <c r="V4" s="619"/>
      <c r="W4" s="619"/>
      <c r="X4" s="619"/>
      <c r="Y4" s="620"/>
      <c r="Z4" s="618" t="s">
        <v>226</v>
      </c>
      <c r="AA4" s="619"/>
      <c r="AB4" s="619"/>
      <c r="AC4" s="620"/>
      <c r="AD4" s="618" t="s">
        <v>227</v>
      </c>
      <c r="AE4" s="619"/>
      <c r="AF4" s="619"/>
      <c r="AG4" s="619"/>
      <c r="AH4" s="619"/>
      <c r="AI4" s="619"/>
      <c r="AJ4" s="619"/>
      <c r="AK4" s="620"/>
      <c r="AL4" s="618" t="s">
        <v>226</v>
      </c>
      <c r="AM4" s="619"/>
      <c r="AN4" s="619"/>
      <c r="AO4" s="620"/>
      <c r="AP4" s="621" t="s">
        <v>228</v>
      </c>
      <c r="AQ4" s="621"/>
      <c r="AR4" s="621"/>
      <c r="AS4" s="621"/>
      <c r="AT4" s="621"/>
      <c r="AU4" s="621"/>
      <c r="AV4" s="621"/>
      <c r="AW4" s="621"/>
      <c r="AX4" s="621"/>
      <c r="AY4" s="621"/>
      <c r="AZ4" s="621"/>
      <c r="BA4" s="621"/>
      <c r="BB4" s="621"/>
      <c r="BC4" s="621"/>
      <c r="BD4" s="621"/>
      <c r="BE4" s="621"/>
      <c r="BF4" s="621"/>
      <c r="BG4" s="621" t="s">
        <v>229</v>
      </c>
      <c r="BH4" s="621"/>
      <c r="BI4" s="621"/>
      <c r="BJ4" s="621"/>
      <c r="BK4" s="621"/>
      <c r="BL4" s="621"/>
      <c r="BM4" s="621"/>
      <c r="BN4" s="621"/>
      <c r="BO4" s="621" t="s">
        <v>226</v>
      </c>
      <c r="BP4" s="621"/>
      <c r="BQ4" s="621"/>
      <c r="BR4" s="621"/>
      <c r="BS4" s="621" t="s">
        <v>230</v>
      </c>
      <c r="BT4" s="621"/>
      <c r="BU4" s="621"/>
      <c r="BV4" s="621"/>
      <c r="BW4" s="621"/>
      <c r="BX4" s="621"/>
      <c r="BY4" s="621"/>
      <c r="BZ4" s="621"/>
      <c r="CA4" s="621"/>
      <c r="CB4" s="621"/>
      <c r="CD4" s="618" t="s">
        <v>231</v>
      </c>
      <c r="CE4" s="619"/>
      <c r="CF4" s="619"/>
      <c r="CG4" s="619"/>
      <c r="CH4" s="619"/>
      <c r="CI4" s="619"/>
      <c r="CJ4" s="619"/>
      <c r="CK4" s="619"/>
      <c r="CL4" s="619"/>
      <c r="CM4" s="619"/>
      <c r="CN4" s="619"/>
      <c r="CO4" s="619"/>
      <c r="CP4" s="619"/>
      <c r="CQ4" s="619"/>
      <c r="CR4" s="619"/>
      <c r="CS4" s="619"/>
      <c r="CT4" s="619"/>
      <c r="CU4" s="619"/>
      <c r="CV4" s="619"/>
      <c r="CW4" s="619"/>
      <c r="CX4" s="619"/>
      <c r="CY4" s="619"/>
      <c r="CZ4" s="619"/>
      <c r="DA4" s="619"/>
      <c r="DB4" s="619"/>
      <c r="DC4" s="619"/>
      <c r="DD4" s="619"/>
      <c r="DE4" s="619"/>
      <c r="DF4" s="619"/>
      <c r="DG4" s="619"/>
      <c r="DH4" s="619"/>
      <c r="DI4" s="619"/>
      <c r="DJ4" s="619"/>
      <c r="DK4" s="619"/>
      <c r="DL4" s="619"/>
      <c r="DM4" s="619"/>
      <c r="DN4" s="619"/>
      <c r="DO4" s="619"/>
      <c r="DP4" s="619"/>
      <c r="DQ4" s="619"/>
      <c r="DR4" s="619"/>
      <c r="DS4" s="619"/>
      <c r="DT4" s="619"/>
      <c r="DU4" s="619"/>
      <c r="DV4" s="619"/>
      <c r="DW4" s="619"/>
      <c r="DX4" s="619"/>
      <c r="DY4" s="619"/>
      <c r="DZ4" s="619"/>
      <c r="EA4" s="619"/>
      <c r="EB4" s="619"/>
      <c r="EC4" s="620"/>
    </row>
    <row r="5" spans="2:143" ht="11.25" customHeight="1" x14ac:dyDescent="0.15">
      <c r="B5" s="622" t="s">
        <v>232</v>
      </c>
      <c r="C5" s="623"/>
      <c r="D5" s="623"/>
      <c r="E5" s="623"/>
      <c r="F5" s="623"/>
      <c r="G5" s="623"/>
      <c r="H5" s="623"/>
      <c r="I5" s="623"/>
      <c r="J5" s="623"/>
      <c r="K5" s="623"/>
      <c r="L5" s="623"/>
      <c r="M5" s="623"/>
      <c r="N5" s="623"/>
      <c r="O5" s="623"/>
      <c r="P5" s="623"/>
      <c r="Q5" s="624"/>
      <c r="R5" s="625">
        <v>980502</v>
      </c>
      <c r="S5" s="626"/>
      <c r="T5" s="626"/>
      <c r="U5" s="626"/>
      <c r="V5" s="626"/>
      <c r="W5" s="626"/>
      <c r="X5" s="626"/>
      <c r="Y5" s="627"/>
      <c r="Z5" s="628">
        <v>7.7</v>
      </c>
      <c r="AA5" s="628"/>
      <c r="AB5" s="628"/>
      <c r="AC5" s="628"/>
      <c r="AD5" s="629">
        <v>980502</v>
      </c>
      <c r="AE5" s="629"/>
      <c r="AF5" s="629"/>
      <c r="AG5" s="629"/>
      <c r="AH5" s="629"/>
      <c r="AI5" s="629"/>
      <c r="AJ5" s="629"/>
      <c r="AK5" s="629"/>
      <c r="AL5" s="630">
        <v>15.6</v>
      </c>
      <c r="AM5" s="631"/>
      <c r="AN5" s="631"/>
      <c r="AO5" s="632"/>
      <c r="AP5" s="622" t="s">
        <v>233</v>
      </c>
      <c r="AQ5" s="623"/>
      <c r="AR5" s="623"/>
      <c r="AS5" s="623"/>
      <c r="AT5" s="623"/>
      <c r="AU5" s="623"/>
      <c r="AV5" s="623"/>
      <c r="AW5" s="623"/>
      <c r="AX5" s="623"/>
      <c r="AY5" s="623"/>
      <c r="AZ5" s="623"/>
      <c r="BA5" s="623"/>
      <c r="BB5" s="623"/>
      <c r="BC5" s="623"/>
      <c r="BD5" s="623"/>
      <c r="BE5" s="623"/>
      <c r="BF5" s="624"/>
      <c r="BG5" s="636">
        <v>979553</v>
      </c>
      <c r="BH5" s="637"/>
      <c r="BI5" s="637"/>
      <c r="BJ5" s="637"/>
      <c r="BK5" s="637"/>
      <c r="BL5" s="637"/>
      <c r="BM5" s="637"/>
      <c r="BN5" s="638"/>
      <c r="BO5" s="639">
        <v>99.9</v>
      </c>
      <c r="BP5" s="639"/>
      <c r="BQ5" s="639"/>
      <c r="BR5" s="639"/>
      <c r="BS5" s="640" t="s">
        <v>140</v>
      </c>
      <c r="BT5" s="640"/>
      <c r="BU5" s="640"/>
      <c r="BV5" s="640"/>
      <c r="BW5" s="640"/>
      <c r="BX5" s="640"/>
      <c r="BY5" s="640"/>
      <c r="BZ5" s="640"/>
      <c r="CA5" s="640"/>
      <c r="CB5" s="644"/>
      <c r="CD5" s="618" t="s">
        <v>228</v>
      </c>
      <c r="CE5" s="619"/>
      <c r="CF5" s="619"/>
      <c r="CG5" s="619"/>
      <c r="CH5" s="619"/>
      <c r="CI5" s="619"/>
      <c r="CJ5" s="619"/>
      <c r="CK5" s="619"/>
      <c r="CL5" s="619"/>
      <c r="CM5" s="619"/>
      <c r="CN5" s="619"/>
      <c r="CO5" s="619"/>
      <c r="CP5" s="619"/>
      <c r="CQ5" s="620"/>
      <c r="CR5" s="618" t="s">
        <v>234</v>
      </c>
      <c r="CS5" s="619"/>
      <c r="CT5" s="619"/>
      <c r="CU5" s="619"/>
      <c r="CV5" s="619"/>
      <c r="CW5" s="619"/>
      <c r="CX5" s="619"/>
      <c r="CY5" s="620"/>
      <c r="CZ5" s="618" t="s">
        <v>226</v>
      </c>
      <c r="DA5" s="619"/>
      <c r="DB5" s="619"/>
      <c r="DC5" s="620"/>
      <c r="DD5" s="618" t="s">
        <v>235</v>
      </c>
      <c r="DE5" s="619"/>
      <c r="DF5" s="619"/>
      <c r="DG5" s="619"/>
      <c r="DH5" s="619"/>
      <c r="DI5" s="619"/>
      <c r="DJ5" s="619"/>
      <c r="DK5" s="619"/>
      <c r="DL5" s="619"/>
      <c r="DM5" s="619"/>
      <c r="DN5" s="619"/>
      <c r="DO5" s="619"/>
      <c r="DP5" s="620"/>
      <c r="DQ5" s="618" t="s">
        <v>236</v>
      </c>
      <c r="DR5" s="619"/>
      <c r="DS5" s="619"/>
      <c r="DT5" s="619"/>
      <c r="DU5" s="619"/>
      <c r="DV5" s="619"/>
      <c r="DW5" s="619"/>
      <c r="DX5" s="619"/>
      <c r="DY5" s="619"/>
      <c r="DZ5" s="619"/>
      <c r="EA5" s="619"/>
      <c r="EB5" s="619"/>
      <c r="EC5" s="620"/>
    </row>
    <row r="6" spans="2:143" ht="11.25" customHeight="1" x14ac:dyDescent="0.15">
      <c r="B6" s="633" t="s">
        <v>237</v>
      </c>
      <c r="C6" s="634"/>
      <c r="D6" s="634"/>
      <c r="E6" s="634"/>
      <c r="F6" s="634"/>
      <c r="G6" s="634"/>
      <c r="H6" s="634"/>
      <c r="I6" s="634"/>
      <c r="J6" s="634"/>
      <c r="K6" s="634"/>
      <c r="L6" s="634"/>
      <c r="M6" s="634"/>
      <c r="N6" s="634"/>
      <c r="O6" s="634"/>
      <c r="P6" s="634"/>
      <c r="Q6" s="635"/>
      <c r="R6" s="636">
        <v>298215</v>
      </c>
      <c r="S6" s="637"/>
      <c r="T6" s="637"/>
      <c r="U6" s="637"/>
      <c r="V6" s="637"/>
      <c r="W6" s="637"/>
      <c r="X6" s="637"/>
      <c r="Y6" s="638"/>
      <c r="Z6" s="639">
        <v>2.2999999999999998</v>
      </c>
      <c r="AA6" s="639"/>
      <c r="AB6" s="639"/>
      <c r="AC6" s="639"/>
      <c r="AD6" s="640">
        <v>298215</v>
      </c>
      <c r="AE6" s="640"/>
      <c r="AF6" s="640"/>
      <c r="AG6" s="640"/>
      <c r="AH6" s="640"/>
      <c r="AI6" s="640"/>
      <c r="AJ6" s="640"/>
      <c r="AK6" s="640"/>
      <c r="AL6" s="641">
        <v>4.7</v>
      </c>
      <c r="AM6" s="642"/>
      <c r="AN6" s="642"/>
      <c r="AO6" s="643"/>
      <c r="AP6" s="633" t="s">
        <v>238</v>
      </c>
      <c r="AQ6" s="634"/>
      <c r="AR6" s="634"/>
      <c r="AS6" s="634"/>
      <c r="AT6" s="634"/>
      <c r="AU6" s="634"/>
      <c r="AV6" s="634"/>
      <c r="AW6" s="634"/>
      <c r="AX6" s="634"/>
      <c r="AY6" s="634"/>
      <c r="AZ6" s="634"/>
      <c r="BA6" s="634"/>
      <c r="BB6" s="634"/>
      <c r="BC6" s="634"/>
      <c r="BD6" s="634"/>
      <c r="BE6" s="634"/>
      <c r="BF6" s="635"/>
      <c r="BG6" s="636">
        <v>979553</v>
      </c>
      <c r="BH6" s="637"/>
      <c r="BI6" s="637"/>
      <c r="BJ6" s="637"/>
      <c r="BK6" s="637"/>
      <c r="BL6" s="637"/>
      <c r="BM6" s="637"/>
      <c r="BN6" s="638"/>
      <c r="BO6" s="639">
        <v>99.9</v>
      </c>
      <c r="BP6" s="639"/>
      <c r="BQ6" s="639"/>
      <c r="BR6" s="639"/>
      <c r="BS6" s="640" t="s">
        <v>140</v>
      </c>
      <c r="BT6" s="640"/>
      <c r="BU6" s="640"/>
      <c r="BV6" s="640"/>
      <c r="BW6" s="640"/>
      <c r="BX6" s="640"/>
      <c r="BY6" s="640"/>
      <c r="BZ6" s="640"/>
      <c r="CA6" s="640"/>
      <c r="CB6" s="644"/>
      <c r="CD6" s="622" t="s">
        <v>239</v>
      </c>
      <c r="CE6" s="623"/>
      <c r="CF6" s="623"/>
      <c r="CG6" s="623"/>
      <c r="CH6" s="623"/>
      <c r="CI6" s="623"/>
      <c r="CJ6" s="623"/>
      <c r="CK6" s="623"/>
      <c r="CL6" s="623"/>
      <c r="CM6" s="623"/>
      <c r="CN6" s="623"/>
      <c r="CO6" s="623"/>
      <c r="CP6" s="623"/>
      <c r="CQ6" s="624"/>
      <c r="CR6" s="636">
        <v>69674</v>
      </c>
      <c r="CS6" s="637"/>
      <c r="CT6" s="637"/>
      <c r="CU6" s="637"/>
      <c r="CV6" s="637"/>
      <c r="CW6" s="637"/>
      <c r="CX6" s="637"/>
      <c r="CY6" s="638"/>
      <c r="CZ6" s="630">
        <v>0.6</v>
      </c>
      <c r="DA6" s="631"/>
      <c r="DB6" s="631"/>
      <c r="DC6" s="647"/>
      <c r="DD6" s="645" t="s">
        <v>140</v>
      </c>
      <c r="DE6" s="637"/>
      <c r="DF6" s="637"/>
      <c r="DG6" s="637"/>
      <c r="DH6" s="637"/>
      <c r="DI6" s="637"/>
      <c r="DJ6" s="637"/>
      <c r="DK6" s="637"/>
      <c r="DL6" s="637"/>
      <c r="DM6" s="637"/>
      <c r="DN6" s="637"/>
      <c r="DO6" s="637"/>
      <c r="DP6" s="638"/>
      <c r="DQ6" s="645">
        <v>69658</v>
      </c>
      <c r="DR6" s="637"/>
      <c r="DS6" s="637"/>
      <c r="DT6" s="637"/>
      <c r="DU6" s="637"/>
      <c r="DV6" s="637"/>
      <c r="DW6" s="637"/>
      <c r="DX6" s="637"/>
      <c r="DY6" s="637"/>
      <c r="DZ6" s="637"/>
      <c r="EA6" s="637"/>
      <c r="EB6" s="637"/>
      <c r="EC6" s="646"/>
    </row>
    <row r="7" spans="2:143" ht="11.25" customHeight="1" x14ac:dyDescent="0.15">
      <c r="B7" s="633" t="s">
        <v>240</v>
      </c>
      <c r="C7" s="634"/>
      <c r="D7" s="634"/>
      <c r="E7" s="634"/>
      <c r="F7" s="634"/>
      <c r="G7" s="634"/>
      <c r="H7" s="634"/>
      <c r="I7" s="634"/>
      <c r="J7" s="634"/>
      <c r="K7" s="634"/>
      <c r="L7" s="634"/>
      <c r="M7" s="634"/>
      <c r="N7" s="634"/>
      <c r="O7" s="634"/>
      <c r="P7" s="634"/>
      <c r="Q7" s="635"/>
      <c r="R7" s="636">
        <v>490</v>
      </c>
      <c r="S7" s="637"/>
      <c r="T7" s="637"/>
      <c r="U7" s="637"/>
      <c r="V7" s="637"/>
      <c r="W7" s="637"/>
      <c r="X7" s="637"/>
      <c r="Y7" s="638"/>
      <c r="Z7" s="639">
        <v>0</v>
      </c>
      <c r="AA7" s="639"/>
      <c r="AB7" s="639"/>
      <c r="AC7" s="639"/>
      <c r="AD7" s="640">
        <v>490</v>
      </c>
      <c r="AE7" s="640"/>
      <c r="AF7" s="640"/>
      <c r="AG7" s="640"/>
      <c r="AH7" s="640"/>
      <c r="AI7" s="640"/>
      <c r="AJ7" s="640"/>
      <c r="AK7" s="640"/>
      <c r="AL7" s="641">
        <v>0</v>
      </c>
      <c r="AM7" s="642"/>
      <c r="AN7" s="642"/>
      <c r="AO7" s="643"/>
      <c r="AP7" s="633" t="s">
        <v>241</v>
      </c>
      <c r="AQ7" s="634"/>
      <c r="AR7" s="634"/>
      <c r="AS7" s="634"/>
      <c r="AT7" s="634"/>
      <c r="AU7" s="634"/>
      <c r="AV7" s="634"/>
      <c r="AW7" s="634"/>
      <c r="AX7" s="634"/>
      <c r="AY7" s="634"/>
      <c r="AZ7" s="634"/>
      <c r="BA7" s="634"/>
      <c r="BB7" s="634"/>
      <c r="BC7" s="634"/>
      <c r="BD7" s="634"/>
      <c r="BE7" s="634"/>
      <c r="BF7" s="635"/>
      <c r="BG7" s="636">
        <v>392723</v>
      </c>
      <c r="BH7" s="637"/>
      <c r="BI7" s="637"/>
      <c r="BJ7" s="637"/>
      <c r="BK7" s="637"/>
      <c r="BL7" s="637"/>
      <c r="BM7" s="637"/>
      <c r="BN7" s="638"/>
      <c r="BO7" s="639">
        <v>40.1</v>
      </c>
      <c r="BP7" s="639"/>
      <c r="BQ7" s="639"/>
      <c r="BR7" s="639"/>
      <c r="BS7" s="640" t="s">
        <v>242</v>
      </c>
      <c r="BT7" s="640"/>
      <c r="BU7" s="640"/>
      <c r="BV7" s="640"/>
      <c r="BW7" s="640"/>
      <c r="BX7" s="640"/>
      <c r="BY7" s="640"/>
      <c r="BZ7" s="640"/>
      <c r="CA7" s="640"/>
      <c r="CB7" s="644"/>
      <c r="CD7" s="633" t="s">
        <v>243</v>
      </c>
      <c r="CE7" s="634"/>
      <c r="CF7" s="634"/>
      <c r="CG7" s="634"/>
      <c r="CH7" s="634"/>
      <c r="CI7" s="634"/>
      <c r="CJ7" s="634"/>
      <c r="CK7" s="634"/>
      <c r="CL7" s="634"/>
      <c r="CM7" s="634"/>
      <c r="CN7" s="634"/>
      <c r="CO7" s="634"/>
      <c r="CP7" s="634"/>
      <c r="CQ7" s="635"/>
      <c r="CR7" s="636">
        <v>3035713</v>
      </c>
      <c r="CS7" s="637"/>
      <c r="CT7" s="637"/>
      <c r="CU7" s="637"/>
      <c r="CV7" s="637"/>
      <c r="CW7" s="637"/>
      <c r="CX7" s="637"/>
      <c r="CY7" s="638"/>
      <c r="CZ7" s="639">
        <v>25.3</v>
      </c>
      <c r="DA7" s="639"/>
      <c r="DB7" s="639"/>
      <c r="DC7" s="639"/>
      <c r="DD7" s="645">
        <v>284974</v>
      </c>
      <c r="DE7" s="637"/>
      <c r="DF7" s="637"/>
      <c r="DG7" s="637"/>
      <c r="DH7" s="637"/>
      <c r="DI7" s="637"/>
      <c r="DJ7" s="637"/>
      <c r="DK7" s="637"/>
      <c r="DL7" s="637"/>
      <c r="DM7" s="637"/>
      <c r="DN7" s="637"/>
      <c r="DO7" s="637"/>
      <c r="DP7" s="638"/>
      <c r="DQ7" s="645">
        <v>1901563</v>
      </c>
      <c r="DR7" s="637"/>
      <c r="DS7" s="637"/>
      <c r="DT7" s="637"/>
      <c r="DU7" s="637"/>
      <c r="DV7" s="637"/>
      <c r="DW7" s="637"/>
      <c r="DX7" s="637"/>
      <c r="DY7" s="637"/>
      <c r="DZ7" s="637"/>
      <c r="EA7" s="637"/>
      <c r="EB7" s="637"/>
      <c r="EC7" s="646"/>
    </row>
    <row r="8" spans="2:143" ht="11.25" customHeight="1" x14ac:dyDescent="0.15">
      <c r="B8" s="633" t="s">
        <v>244</v>
      </c>
      <c r="C8" s="634"/>
      <c r="D8" s="634"/>
      <c r="E8" s="634"/>
      <c r="F8" s="634"/>
      <c r="G8" s="634"/>
      <c r="H8" s="634"/>
      <c r="I8" s="634"/>
      <c r="J8" s="634"/>
      <c r="K8" s="634"/>
      <c r="L8" s="634"/>
      <c r="M8" s="634"/>
      <c r="N8" s="634"/>
      <c r="O8" s="634"/>
      <c r="P8" s="634"/>
      <c r="Q8" s="635"/>
      <c r="R8" s="636">
        <v>6873</v>
      </c>
      <c r="S8" s="637"/>
      <c r="T8" s="637"/>
      <c r="U8" s="637"/>
      <c r="V8" s="637"/>
      <c r="W8" s="637"/>
      <c r="X8" s="637"/>
      <c r="Y8" s="638"/>
      <c r="Z8" s="639">
        <v>0.1</v>
      </c>
      <c r="AA8" s="639"/>
      <c r="AB8" s="639"/>
      <c r="AC8" s="639"/>
      <c r="AD8" s="640">
        <v>6873</v>
      </c>
      <c r="AE8" s="640"/>
      <c r="AF8" s="640"/>
      <c r="AG8" s="640"/>
      <c r="AH8" s="640"/>
      <c r="AI8" s="640"/>
      <c r="AJ8" s="640"/>
      <c r="AK8" s="640"/>
      <c r="AL8" s="641">
        <v>0.1</v>
      </c>
      <c r="AM8" s="642"/>
      <c r="AN8" s="642"/>
      <c r="AO8" s="643"/>
      <c r="AP8" s="633" t="s">
        <v>245</v>
      </c>
      <c r="AQ8" s="634"/>
      <c r="AR8" s="634"/>
      <c r="AS8" s="634"/>
      <c r="AT8" s="634"/>
      <c r="AU8" s="634"/>
      <c r="AV8" s="634"/>
      <c r="AW8" s="634"/>
      <c r="AX8" s="634"/>
      <c r="AY8" s="634"/>
      <c r="AZ8" s="634"/>
      <c r="BA8" s="634"/>
      <c r="BB8" s="634"/>
      <c r="BC8" s="634"/>
      <c r="BD8" s="634"/>
      <c r="BE8" s="634"/>
      <c r="BF8" s="635"/>
      <c r="BG8" s="636">
        <v>11995</v>
      </c>
      <c r="BH8" s="637"/>
      <c r="BI8" s="637"/>
      <c r="BJ8" s="637"/>
      <c r="BK8" s="637"/>
      <c r="BL8" s="637"/>
      <c r="BM8" s="637"/>
      <c r="BN8" s="638"/>
      <c r="BO8" s="639">
        <v>1.2</v>
      </c>
      <c r="BP8" s="639"/>
      <c r="BQ8" s="639"/>
      <c r="BR8" s="639"/>
      <c r="BS8" s="640" t="s">
        <v>140</v>
      </c>
      <c r="BT8" s="640"/>
      <c r="BU8" s="640"/>
      <c r="BV8" s="640"/>
      <c r="BW8" s="640"/>
      <c r="BX8" s="640"/>
      <c r="BY8" s="640"/>
      <c r="BZ8" s="640"/>
      <c r="CA8" s="640"/>
      <c r="CB8" s="644"/>
      <c r="CD8" s="633" t="s">
        <v>246</v>
      </c>
      <c r="CE8" s="634"/>
      <c r="CF8" s="634"/>
      <c r="CG8" s="634"/>
      <c r="CH8" s="634"/>
      <c r="CI8" s="634"/>
      <c r="CJ8" s="634"/>
      <c r="CK8" s="634"/>
      <c r="CL8" s="634"/>
      <c r="CM8" s="634"/>
      <c r="CN8" s="634"/>
      <c r="CO8" s="634"/>
      <c r="CP8" s="634"/>
      <c r="CQ8" s="635"/>
      <c r="CR8" s="636">
        <v>1587666</v>
      </c>
      <c r="CS8" s="637"/>
      <c r="CT8" s="637"/>
      <c r="CU8" s="637"/>
      <c r="CV8" s="637"/>
      <c r="CW8" s="637"/>
      <c r="CX8" s="637"/>
      <c r="CY8" s="638"/>
      <c r="CZ8" s="639">
        <v>13.2</v>
      </c>
      <c r="DA8" s="639"/>
      <c r="DB8" s="639"/>
      <c r="DC8" s="639"/>
      <c r="DD8" s="645">
        <v>60092</v>
      </c>
      <c r="DE8" s="637"/>
      <c r="DF8" s="637"/>
      <c r="DG8" s="637"/>
      <c r="DH8" s="637"/>
      <c r="DI8" s="637"/>
      <c r="DJ8" s="637"/>
      <c r="DK8" s="637"/>
      <c r="DL8" s="637"/>
      <c r="DM8" s="637"/>
      <c r="DN8" s="637"/>
      <c r="DO8" s="637"/>
      <c r="DP8" s="638"/>
      <c r="DQ8" s="645">
        <v>1136880</v>
      </c>
      <c r="DR8" s="637"/>
      <c r="DS8" s="637"/>
      <c r="DT8" s="637"/>
      <c r="DU8" s="637"/>
      <c r="DV8" s="637"/>
      <c r="DW8" s="637"/>
      <c r="DX8" s="637"/>
      <c r="DY8" s="637"/>
      <c r="DZ8" s="637"/>
      <c r="EA8" s="637"/>
      <c r="EB8" s="637"/>
      <c r="EC8" s="646"/>
    </row>
    <row r="9" spans="2:143" ht="11.25" customHeight="1" x14ac:dyDescent="0.15">
      <c r="B9" s="633" t="s">
        <v>247</v>
      </c>
      <c r="C9" s="634"/>
      <c r="D9" s="634"/>
      <c r="E9" s="634"/>
      <c r="F9" s="634"/>
      <c r="G9" s="634"/>
      <c r="H9" s="634"/>
      <c r="I9" s="634"/>
      <c r="J9" s="634"/>
      <c r="K9" s="634"/>
      <c r="L9" s="634"/>
      <c r="M9" s="634"/>
      <c r="N9" s="634"/>
      <c r="O9" s="634"/>
      <c r="P9" s="634"/>
      <c r="Q9" s="635"/>
      <c r="R9" s="636">
        <v>5121</v>
      </c>
      <c r="S9" s="637"/>
      <c r="T9" s="637"/>
      <c r="U9" s="637"/>
      <c r="V9" s="637"/>
      <c r="W9" s="637"/>
      <c r="X9" s="637"/>
      <c r="Y9" s="638"/>
      <c r="Z9" s="639">
        <v>0</v>
      </c>
      <c r="AA9" s="639"/>
      <c r="AB9" s="639"/>
      <c r="AC9" s="639"/>
      <c r="AD9" s="640">
        <v>5121</v>
      </c>
      <c r="AE9" s="640"/>
      <c r="AF9" s="640"/>
      <c r="AG9" s="640"/>
      <c r="AH9" s="640"/>
      <c r="AI9" s="640"/>
      <c r="AJ9" s="640"/>
      <c r="AK9" s="640"/>
      <c r="AL9" s="641">
        <v>0.1</v>
      </c>
      <c r="AM9" s="642"/>
      <c r="AN9" s="642"/>
      <c r="AO9" s="643"/>
      <c r="AP9" s="633" t="s">
        <v>248</v>
      </c>
      <c r="AQ9" s="634"/>
      <c r="AR9" s="634"/>
      <c r="AS9" s="634"/>
      <c r="AT9" s="634"/>
      <c r="AU9" s="634"/>
      <c r="AV9" s="634"/>
      <c r="AW9" s="634"/>
      <c r="AX9" s="634"/>
      <c r="AY9" s="634"/>
      <c r="AZ9" s="634"/>
      <c r="BA9" s="634"/>
      <c r="BB9" s="634"/>
      <c r="BC9" s="634"/>
      <c r="BD9" s="634"/>
      <c r="BE9" s="634"/>
      <c r="BF9" s="635"/>
      <c r="BG9" s="636">
        <v>258770</v>
      </c>
      <c r="BH9" s="637"/>
      <c r="BI9" s="637"/>
      <c r="BJ9" s="637"/>
      <c r="BK9" s="637"/>
      <c r="BL9" s="637"/>
      <c r="BM9" s="637"/>
      <c r="BN9" s="638"/>
      <c r="BO9" s="639">
        <v>26.4</v>
      </c>
      <c r="BP9" s="639"/>
      <c r="BQ9" s="639"/>
      <c r="BR9" s="639"/>
      <c r="BS9" s="640" t="s">
        <v>140</v>
      </c>
      <c r="BT9" s="640"/>
      <c r="BU9" s="640"/>
      <c r="BV9" s="640"/>
      <c r="BW9" s="640"/>
      <c r="BX9" s="640"/>
      <c r="BY9" s="640"/>
      <c r="BZ9" s="640"/>
      <c r="CA9" s="640"/>
      <c r="CB9" s="644"/>
      <c r="CD9" s="633" t="s">
        <v>249</v>
      </c>
      <c r="CE9" s="634"/>
      <c r="CF9" s="634"/>
      <c r="CG9" s="634"/>
      <c r="CH9" s="634"/>
      <c r="CI9" s="634"/>
      <c r="CJ9" s="634"/>
      <c r="CK9" s="634"/>
      <c r="CL9" s="634"/>
      <c r="CM9" s="634"/>
      <c r="CN9" s="634"/>
      <c r="CO9" s="634"/>
      <c r="CP9" s="634"/>
      <c r="CQ9" s="635"/>
      <c r="CR9" s="636">
        <v>958407</v>
      </c>
      <c r="CS9" s="637"/>
      <c r="CT9" s="637"/>
      <c r="CU9" s="637"/>
      <c r="CV9" s="637"/>
      <c r="CW9" s="637"/>
      <c r="CX9" s="637"/>
      <c r="CY9" s="638"/>
      <c r="CZ9" s="639">
        <v>8</v>
      </c>
      <c r="DA9" s="639"/>
      <c r="DB9" s="639"/>
      <c r="DC9" s="639"/>
      <c r="DD9" s="645">
        <v>15497</v>
      </c>
      <c r="DE9" s="637"/>
      <c r="DF9" s="637"/>
      <c r="DG9" s="637"/>
      <c r="DH9" s="637"/>
      <c r="DI9" s="637"/>
      <c r="DJ9" s="637"/>
      <c r="DK9" s="637"/>
      <c r="DL9" s="637"/>
      <c r="DM9" s="637"/>
      <c r="DN9" s="637"/>
      <c r="DO9" s="637"/>
      <c r="DP9" s="638"/>
      <c r="DQ9" s="645">
        <v>853673</v>
      </c>
      <c r="DR9" s="637"/>
      <c r="DS9" s="637"/>
      <c r="DT9" s="637"/>
      <c r="DU9" s="637"/>
      <c r="DV9" s="637"/>
      <c r="DW9" s="637"/>
      <c r="DX9" s="637"/>
      <c r="DY9" s="637"/>
      <c r="DZ9" s="637"/>
      <c r="EA9" s="637"/>
      <c r="EB9" s="637"/>
      <c r="EC9" s="646"/>
    </row>
    <row r="10" spans="2:143" ht="11.25" customHeight="1" x14ac:dyDescent="0.15">
      <c r="B10" s="633" t="s">
        <v>250</v>
      </c>
      <c r="C10" s="634"/>
      <c r="D10" s="634"/>
      <c r="E10" s="634"/>
      <c r="F10" s="634"/>
      <c r="G10" s="634"/>
      <c r="H10" s="634"/>
      <c r="I10" s="634"/>
      <c r="J10" s="634"/>
      <c r="K10" s="634"/>
      <c r="L10" s="634"/>
      <c r="M10" s="634"/>
      <c r="N10" s="634"/>
      <c r="O10" s="634"/>
      <c r="P10" s="634"/>
      <c r="Q10" s="635"/>
      <c r="R10" s="636" t="s">
        <v>242</v>
      </c>
      <c r="S10" s="637"/>
      <c r="T10" s="637"/>
      <c r="U10" s="637"/>
      <c r="V10" s="637"/>
      <c r="W10" s="637"/>
      <c r="X10" s="637"/>
      <c r="Y10" s="638"/>
      <c r="Z10" s="639" t="s">
        <v>242</v>
      </c>
      <c r="AA10" s="639"/>
      <c r="AB10" s="639"/>
      <c r="AC10" s="639"/>
      <c r="AD10" s="640" t="s">
        <v>140</v>
      </c>
      <c r="AE10" s="640"/>
      <c r="AF10" s="640"/>
      <c r="AG10" s="640"/>
      <c r="AH10" s="640"/>
      <c r="AI10" s="640"/>
      <c r="AJ10" s="640"/>
      <c r="AK10" s="640"/>
      <c r="AL10" s="641" t="s">
        <v>140</v>
      </c>
      <c r="AM10" s="642"/>
      <c r="AN10" s="642"/>
      <c r="AO10" s="643"/>
      <c r="AP10" s="633" t="s">
        <v>251</v>
      </c>
      <c r="AQ10" s="634"/>
      <c r="AR10" s="634"/>
      <c r="AS10" s="634"/>
      <c r="AT10" s="634"/>
      <c r="AU10" s="634"/>
      <c r="AV10" s="634"/>
      <c r="AW10" s="634"/>
      <c r="AX10" s="634"/>
      <c r="AY10" s="634"/>
      <c r="AZ10" s="634"/>
      <c r="BA10" s="634"/>
      <c r="BB10" s="634"/>
      <c r="BC10" s="634"/>
      <c r="BD10" s="634"/>
      <c r="BE10" s="634"/>
      <c r="BF10" s="635"/>
      <c r="BG10" s="636">
        <v>23742</v>
      </c>
      <c r="BH10" s="637"/>
      <c r="BI10" s="637"/>
      <c r="BJ10" s="637"/>
      <c r="BK10" s="637"/>
      <c r="BL10" s="637"/>
      <c r="BM10" s="637"/>
      <c r="BN10" s="638"/>
      <c r="BO10" s="639">
        <v>2.4</v>
      </c>
      <c r="BP10" s="639"/>
      <c r="BQ10" s="639"/>
      <c r="BR10" s="639"/>
      <c r="BS10" s="640" t="s">
        <v>140</v>
      </c>
      <c r="BT10" s="640"/>
      <c r="BU10" s="640"/>
      <c r="BV10" s="640"/>
      <c r="BW10" s="640"/>
      <c r="BX10" s="640"/>
      <c r="BY10" s="640"/>
      <c r="BZ10" s="640"/>
      <c r="CA10" s="640"/>
      <c r="CB10" s="644"/>
      <c r="CD10" s="633" t="s">
        <v>252</v>
      </c>
      <c r="CE10" s="634"/>
      <c r="CF10" s="634"/>
      <c r="CG10" s="634"/>
      <c r="CH10" s="634"/>
      <c r="CI10" s="634"/>
      <c r="CJ10" s="634"/>
      <c r="CK10" s="634"/>
      <c r="CL10" s="634"/>
      <c r="CM10" s="634"/>
      <c r="CN10" s="634"/>
      <c r="CO10" s="634"/>
      <c r="CP10" s="634"/>
      <c r="CQ10" s="635"/>
      <c r="CR10" s="636" t="s">
        <v>140</v>
      </c>
      <c r="CS10" s="637"/>
      <c r="CT10" s="637"/>
      <c r="CU10" s="637"/>
      <c r="CV10" s="637"/>
      <c r="CW10" s="637"/>
      <c r="CX10" s="637"/>
      <c r="CY10" s="638"/>
      <c r="CZ10" s="639" t="s">
        <v>140</v>
      </c>
      <c r="DA10" s="639"/>
      <c r="DB10" s="639"/>
      <c r="DC10" s="639"/>
      <c r="DD10" s="645" t="s">
        <v>140</v>
      </c>
      <c r="DE10" s="637"/>
      <c r="DF10" s="637"/>
      <c r="DG10" s="637"/>
      <c r="DH10" s="637"/>
      <c r="DI10" s="637"/>
      <c r="DJ10" s="637"/>
      <c r="DK10" s="637"/>
      <c r="DL10" s="637"/>
      <c r="DM10" s="637"/>
      <c r="DN10" s="637"/>
      <c r="DO10" s="637"/>
      <c r="DP10" s="638"/>
      <c r="DQ10" s="645" t="s">
        <v>242</v>
      </c>
      <c r="DR10" s="637"/>
      <c r="DS10" s="637"/>
      <c r="DT10" s="637"/>
      <c r="DU10" s="637"/>
      <c r="DV10" s="637"/>
      <c r="DW10" s="637"/>
      <c r="DX10" s="637"/>
      <c r="DY10" s="637"/>
      <c r="DZ10" s="637"/>
      <c r="EA10" s="637"/>
      <c r="EB10" s="637"/>
      <c r="EC10" s="646"/>
    </row>
    <row r="11" spans="2:143" ht="11.25" customHeight="1" x14ac:dyDescent="0.15">
      <c r="B11" s="633" t="s">
        <v>253</v>
      </c>
      <c r="C11" s="634"/>
      <c r="D11" s="634"/>
      <c r="E11" s="634"/>
      <c r="F11" s="634"/>
      <c r="G11" s="634"/>
      <c r="H11" s="634"/>
      <c r="I11" s="634"/>
      <c r="J11" s="634"/>
      <c r="K11" s="634"/>
      <c r="L11" s="634"/>
      <c r="M11" s="634"/>
      <c r="N11" s="634"/>
      <c r="O11" s="634"/>
      <c r="P11" s="634"/>
      <c r="Q11" s="635"/>
      <c r="R11" s="636">
        <v>172885</v>
      </c>
      <c r="S11" s="637"/>
      <c r="T11" s="637"/>
      <c r="U11" s="637"/>
      <c r="V11" s="637"/>
      <c r="W11" s="637"/>
      <c r="X11" s="637"/>
      <c r="Y11" s="638"/>
      <c r="Z11" s="641">
        <v>1.4</v>
      </c>
      <c r="AA11" s="642"/>
      <c r="AB11" s="642"/>
      <c r="AC11" s="648"/>
      <c r="AD11" s="645">
        <v>172885</v>
      </c>
      <c r="AE11" s="637"/>
      <c r="AF11" s="637"/>
      <c r="AG11" s="637"/>
      <c r="AH11" s="637"/>
      <c r="AI11" s="637"/>
      <c r="AJ11" s="637"/>
      <c r="AK11" s="638"/>
      <c r="AL11" s="641">
        <v>2.7</v>
      </c>
      <c r="AM11" s="642"/>
      <c r="AN11" s="642"/>
      <c r="AO11" s="643"/>
      <c r="AP11" s="633" t="s">
        <v>254</v>
      </c>
      <c r="AQ11" s="634"/>
      <c r="AR11" s="634"/>
      <c r="AS11" s="634"/>
      <c r="AT11" s="634"/>
      <c r="AU11" s="634"/>
      <c r="AV11" s="634"/>
      <c r="AW11" s="634"/>
      <c r="AX11" s="634"/>
      <c r="AY11" s="634"/>
      <c r="AZ11" s="634"/>
      <c r="BA11" s="634"/>
      <c r="BB11" s="634"/>
      <c r="BC11" s="634"/>
      <c r="BD11" s="634"/>
      <c r="BE11" s="634"/>
      <c r="BF11" s="635"/>
      <c r="BG11" s="636">
        <v>98216</v>
      </c>
      <c r="BH11" s="637"/>
      <c r="BI11" s="637"/>
      <c r="BJ11" s="637"/>
      <c r="BK11" s="637"/>
      <c r="BL11" s="637"/>
      <c r="BM11" s="637"/>
      <c r="BN11" s="638"/>
      <c r="BO11" s="639">
        <v>10</v>
      </c>
      <c r="BP11" s="639"/>
      <c r="BQ11" s="639"/>
      <c r="BR11" s="639"/>
      <c r="BS11" s="640" t="s">
        <v>242</v>
      </c>
      <c r="BT11" s="640"/>
      <c r="BU11" s="640"/>
      <c r="BV11" s="640"/>
      <c r="BW11" s="640"/>
      <c r="BX11" s="640"/>
      <c r="BY11" s="640"/>
      <c r="BZ11" s="640"/>
      <c r="CA11" s="640"/>
      <c r="CB11" s="644"/>
      <c r="CD11" s="633" t="s">
        <v>255</v>
      </c>
      <c r="CE11" s="634"/>
      <c r="CF11" s="634"/>
      <c r="CG11" s="634"/>
      <c r="CH11" s="634"/>
      <c r="CI11" s="634"/>
      <c r="CJ11" s="634"/>
      <c r="CK11" s="634"/>
      <c r="CL11" s="634"/>
      <c r="CM11" s="634"/>
      <c r="CN11" s="634"/>
      <c r="CO11" s="634"/>
      <c r="CP11" s="634"/>
      <c r="CQ11" s="635"/>
      <c r="CR11" s="636">
        <v>1831269</v>
      </c>
      <c r="CS11" s="637"/>
      <c r="CT11" s="637"/>
      <c r="CU11" s="637"/>
      <c r="CV11" s="637"/>
      <c r="CW11" s="637"/>
      <c r="CX11" s="637"/>
      <c r="CY11" s="638"/>
      <c r="CZ11" s="639">
        <v>15.3</v>
      </c>
      <c r="DA11" s="639"/>
      <c r="DB11" s="639"/>
      <c r="DC11" s="639"/>
      <c r="DD11" s="645">
        <v>1239172</v>
      </c>
      <c r="DE11" s="637"/>
      <c r="DF11" s="637"/>
      <c r="DG11" s="637"/>
      <c r="DH11" s="637"/>
      <c r="DI11" s="637"/>
      <c r="DJ11" s="637"/>
      <c r="DK11" s="637"/>
      <c r="DL11" s="637"/>
      <c r="DM11" s="637"/>
      <c r="DN11" s="637"/>
      <c r="DO11" s="637"/>
      <c r="DP11" s="638"/>
      <c r="DQ11" s="645">
        <v>692039</v>
      </c>
      <c r="DR11" s="637"/>
      <c r="DS11" s="637"/>
      <c r="DT11" s="637"/>
      <c r="DU11" s="637"/>
      <c r="DV11" s="637"/>
      <c r="DW11" s="637"/>
      <c r="DX11" s="637"/>
      <c r="DY11" s="637"/>
      <c r="DZ11" s="637"/>
      <c r="EA11" s="637"/>
      <c r="EB11" s="637"/>
      <c r="EC11" s="646"/>
    </row>
    <row r="12" spans="2:143" ht="11.25" customHeight="1" x14ac:dyDescent="0.15">
      <c r="B12" s="633" t="s">
        <v>256</v>
      </c>
      <c r="C12" s="634"/>
      <c r="D12" s="634"/>
      <c r="E12" s="634"/>
      <c r="F12" s="634"/>
      <c r="G12" s="634"/>
      <c r="H12" s="634"/>
      <c r="I12" s="634"/>
      <c r="J12" s="634"/>
      <c r="K12" s="634"/>
      <c r="L12" s="634"/>
      <c r="M12" s="634"/>
      <c r="N12" s="634"/>
      <c r="O12" s="634"/>
      <c r="P12" s="634"/>
      <c r="Q12" s="635"/>
      <c r="R12" s="636" t="s">
        <v>140</v>
      </c>
      <c r="S12" s="637"/>
      <c r="T12" s="637"/>
      <c r="U12" s="637"/>
      <c r="V12" s="637"/>
      <c r="W12" s="637"/>
      <c r="X12" s="637"/>
      <c r="Y12" s="638"/>
      <c r="Z12" s="639" t="s">
        <v>140</v>
      </c>
      <c r="AA12" s="639"/>
      <c r="AB12" s="639"/>
      <c r="AC12" s="639"/>
      <c r="AD12" s="640" t="s">
        <v>140</v>
      </c>
      <c r="AE12" s="640"/>
      <c r="AF12" s="640"/>
      <c r="AG12" s="640"/>
      <c r="AH12" s="640"/>
      <c r="AI12" s="640"/>
      <c r="AJ12" s="640"/>
      <c r="AK12" s="640"/>
      <c r="AL12" s="641" t="s">
        <v>242</v>
      </c>
      <c r="AM12" s="642"/>
      <c r="AN12" s="642"/>
      <c r="AO12" s="643"/>
      <c r="AP12" s="633" t="s">
        <v>257</v>
      </c>
      <c r="AQ12" s="634"/>
      <c r="AR12" s="634"/>
      <c r="AS12" s="634"/>
      <c r="AT12" s="634"/>
      <c r="AU12" s="634"/>
      <c r="AV12" s="634"/>
      <c r="AW12" s="634"/>
      <c r="AX12" s="634"/>
      <c r="AY12" s="634"/>
      <c r="AZ12" s="634"/>
      <c r="BA12" s="634"/>
      <c r="BB12" s="634"/>
      <c r="BC12" s="634"/>
      <c r="BD12" s="634"/>
      <c r="BE12" s="634"/>
      <c r="BF12" s="635"/>
      <c r="BG12" s="636">
        <v>509344</v>
      </c>
      <c r="BH12" s="637"/>
      <c r="BI12" s="637"/>
      <c r="BJ12" s="637"/>
      <c r="BK12" s="637"/>
      <c r="BL12" s="637"/>
      <c r="BM12" s="637"/>
      <c r="BN12" s="638"/>
      <c r="BO12" s="639">
        <v>51.9</v>
      </c>
      <c r="BP12" s="639"/>
      <c r="BQ12" s="639"/>
      <c r="BR12" s="639"/>
      <c r="BS12" s="640" t="s">
        <v>140</v>
      </c>
      <c r="BT12" s="640"/>
      <c r="BU12" s="640"/>
      <c r="BV12" s="640"/>
      <c r="BW12" s="640"/>
      <c r="BX12" s="640"/>
      <c r="BY12" s="640"/>
      <c r="BZ12" s="640"/>
      <c r="CA12" s="640"/>
      <c r="CB12" s="644"/>
      <c r="CD12" s="633" t="s">
        <v>258</v>
      </c>
      <c r="CE12" s="634"/>
      <c r="CF12" s="634"/>
      <c r="CG12" s="634"/>
      <c r="CH12" s="634"/>
      <c r="CI12" s="634"/>
      <c r="CJ12" s="634"/>
      <c r="CK12" s="634"/>
      <c r="CL12" s="634"/>
      <c r="CM12" s="634"/>
      <c r="CN12" s="634"/>
      <c r="CO12" s="634"/>
      <c r="CP12" s="634"/>
      <c r="CQ12" s="635"/>
      <c r="CR12" s="636">
        <v>143964</v>
      </c>
      <c r="CS12" s="637"/>
      <c r="CT12" s="637"/>
      <c r="CU12" s="637"/>
      <c r="CV12" s="637"/>
      <c r="CW12" s="637"/>
      <c r="CX12" s="637"/>
      <c r="CY12" s="638"/>
      <c r="CZ12" s="639">
        <v>1.2</v>
      </c>
      <c r="DA12" s="639"/>
      <c r="DB12" s="639"/>
      <c r="DC12" s="639"/>
      <c r="DD12" s="645">
        <v>6486</v>
      </c>
      <c r="DE12" s="637"/>
      <c r="DF12" s="637"/>
      <c r="DG12" s="637"/>
      <c r="DH12" s="637"/>
      <c r="DI12" s="637"/>
      <c r="DJ12" s="637"/>
      <c r="DK12" s="637"/>
      <c r="DL12" s="637"/>
      <c r="DM12" s="637"/>
      <c r="DN12" s="637"/>
      <c r="DO12" s="637"/>
      <c r="DP12" s="638"/>
      <c r="DQ12" s="645">
        <v>115006</v>
      </c>
      <c r="DR12" s="637"/>
      <c r="DS12" s="637"/>
      <c r="DT12" s="637"/>
      <c r="DU12" s="637"/>
      <c r="DV12" s="637"/>
      <c r="DW12" s="637"/>
      <c r="DX12" s="637"/>
      <c r="DY12" s="637"/>
      <c r="DZ12" s="637"/>
      <c r="EA12" s="637"/>
      <c r="EB12" s="637"/>
      <c r="EC12" s="646"/>
    </row>
    <row r="13" spans="2:143" ht="11.25" customHeight="1" x14ac:dyDescent="0.15">
      <c r="B13" s="633" t="s">
        <v>259</v>
      </c>
      <c r="C13" s="634"/>
      <c r="D13" s="634"/>
      <c r="E13" s="634"/>
      <c r="F13" s="634"/>
      <c r="G13" s="634"/>
      <c r="H13" s="634"/>
      <c r="I13" s="634"/>
      <c r="J13" s="634"/>
      <c r="K13" s="634"/>
      <c r="L13" s="634"/>
      <c r="M13" s="634"/>
      <c r="N13" s="634"/>
      <c r="O13" s="634"/>
      <c r="P13" s="634"/>
      <c r="Q13" s="635"/>
      <c r="R13" s="636" t="s">
        <v>140</v>
      </c>
      <c r="S13" s="637"/>
      <c r="T13" s="637"/>
      <c r="U13" s="637"/>
      <c r="V13" s="637"/>
      <c r="W13" s="637"/>
      <c r="X13" s="637"/>
      <c r="Y13" s="638"/>
      <c r="Z13" s="639" t="s">
        <v>140</v>
      </c>
      <c r="AA13" s="639"/>
      <c r="AB13" s="639"/>
      <c r="AC13" s="639"/>
      <c r="AD13" s="640" t="s">
        <v>140</v>
      </c>
      <c r="AE13" s="640"/>
      <c r="AF13" s="640"/>
      <c r="AG13" s="640"/>
      <c r="AH13" s="640"/>
      <c r="AI13" s="640"/>
      <c r="AJ13" s="640"/>
      <c r="AK13" s="640"/>
      <c r="AL13" s="641" t="s">
        <v>140</v>
      </c>
      <c r="AM13" s="642"/>
      <c r="AN13" s="642"/>
      <c r="AO13" s="643"/>
      <c r="AP13" s="633" t="s">
        <v>260</v>
      </c>
      <c r="AQ13" s="634"/>
      <c r="AR13" s="634"/>
      <c r="AS13" s="634"/>
      <c r="AT13" s="634"/>
      <c r="AU13" s="634"/>
      <c r="AV13" s="634"/>
      <c r="AW13" s="634"/>
      <c r="AX13" s="634"/>
      <c r="AY13" s="634"/>
      <c r="AZ13" s="634"/>
      <c r="BA13" s="634"/>
      <c r="BB13" s="634"/>
      <c r="BC13" s="634"/>
      <c r="BD13" s="634"/>
      <c r="BE13" s="634"/>
      <c r="BF13" s="635"/>
      <c r="BG13" s="636">
        <v>426477</v>
      </c>
      <c r="BH13" s="637"/>
      <c r="BI13" s="637"/>
      <c r="BJ13" s="637"/>
      <c r="BK13" s="637"/>
      <c r="BL13" s="637"/>
      <c r="BM13" s="637"/>
      <c r="BN13" s="638"/>
      <c r="BO13" s="639">
        <v>43.5</v>
      </c>
      <c r="BP13" s="639"/>
      <c r="BQ13" s="639"/>
      <c r="BR13" s="639"/>
      <c r="BS13" s="640" t="s">
        <v>140</v>
      </c>
      <c r="BT13" s="640"/>
      <c r="BU13" s="640"/>
      <c r="BV13" s="640"/>
      <c r="BW13" s="640"/>
      <c r="BX13" s="640"/>
      <c r="BY13" s="640"/>
      <c r="BZ13" s="640"/>
      <c r="CA13" s="640"/>
      <c r="CB13" s="644"/>
      <c r="CD13" s="633" t="s">
        <v>261</v>
      </c>
      <c r="CE13" s="634"/>
      <c r="CF13" s="634"/>
      <c r="CG13" s="634"/>
      <c r="CH13" s="634"/>
      <c r="CI13" s="634"/>
      <c r="CJ13" s="634"/>
      <c r="CK13" s="634"/>
      <c r="CL13" s="634"/>
      <c r="CM13" s="634"/>
      <c r="CN13" s="634"/>
      <c r="CO13" s="634"/>
      <c r="CP13" s="634"/>
      <c r="CQ13" s="635"/>
      <c r="CR13" s="636">
        <v>1145906</v>
      </c>
      <c r="CS13" s="637"/>
      <c r="CT13" s="637"/>
      <c r="CU13" s="637"/>
      <c r="CV13" s="637"/>
      <c r="CW13" s="637"/>
      <c r="CX13" s="637"/>
      <c r="CY13" s="638"/>
      <c r="CZ13" s="639">
        <v>9.6</v>
      </c>
      <c r="DA13" s="639"/>
      <c r="DB13" s="639"/>
      <c r="DC13" s="639"/>
      <c r="DD13" s="645">
        <v>965767</v>
      </c>
      <c r="DE13" s="637"/>
      <c r="DF13" s="637"/>
      <c r="DG13" s="637"/>
      <c r="DH13" s="637"/>
      <c r="DI13" s="637"/>
      <c r="DJ13" s="637"/>
      <c r="DK13" s="637"/>
      <c r="DL13" s="637"/>
      <c r="DM13" s="637"/>
      <c r="DN13" s="637"/>
      <c r="DO13" s="637"/>
      <c r="DP13" s="638"/>
      <c r="DQ13" s="645">
        <v>369677</v>
      </c>
      <c r="DR13" s="637"/>
      <c r="DS13" s="637"/>
      <c r="DT13" s="637"/>
      <c r="DU13" s="637"/>
      <c r="DV13" s="637"/>
      <c r="DW13" s="637"/>
      <c r="DX13" s="637"/>
      <c r="DY13" s="637"/>
      <c r="DZ13" s="637"/>
      <c r="EA13" s="637"/>
      <c r="EB13" s="637"/>
      <c r="EC13" s="646"/>
    </row>
    <row r="14" spans="2:143" ht="11.25" customHeight="1" x14ac:dyDescent="0.15">
      <c r="B14" s="633" t="s">
        <v>262</v>
      </c>
      <c r="C14" s="634"/>
      <c r="D14" s="634"/>
      <c r="E14" s="634"/>
      <c r="F14" s="634"/>
      <c r="G14" s="634"/>
      <c r="H14" s="634"/>
      <c r="I14" s="634"/>
      <c r="J14" s="634"/>
      <c r="K14" s="634"/>
      <c r="L14" s="634"/>
      <c r="M14" s="634"/>
      <c r="N14" s="634"/>
      <c r="O14" s="634"/>
      <c r="P14" s="634"/>
      <c r="Q14" s="635"/>
      <c r="R14" s="636" t="s">
        <v>242</v>
      </c>
      <c r="S14" s="637"/>
      <c r="T14" s="637"/>
      <c r="U14" s="637"/>
      <c r="V14" s="637"/>
      <c r="W14" s="637"/>
      <c r="X14" s="637"/>
      <c r="Y14" s="638"/>
      <c r="Z14" s="639" t="s">
        <v>140</v>
      </c>
      <c r="AA14" s="639"/>
      <c r="AB14" s="639"/>
      <c r="AC14" s="639"/>
      <c r="AD14" s="640" t="s">
        <v>140</v>
      </c>
      <c r="AE14" s="640"/>
      <c r="AF14" s="640"/>
      <c r="AG14" s="640"/>
      <c r="AH14" s="640"/>
      <c r="AI14" s="640"/>
      <c r="AJ14" s="640"/>
      <c r="AK14" s="640"/>
      <c r="AL14" s="641" t="s">
        <v>242</v>
      </c>
      <c r="AM14" s="642"/>
      <c r="AN14" s="642"/>
      <c r="AO14" s="643"/>
      <c r="AP14" s="633" t="s">
        <v>263</v>
      </c>
      <c r="AQ14" s="634"/>
      <c r="AR14" s="634"/>
      <c r="AS14" s="634"/>
      <c r="AT14" s="634"/>
      <c r="AU14" s="634"/>
      <c r="AV14" s="634"/>
      <c r="AW14" s="634"/>
      <c r="AX14" s="634"/>
      <c r="AY14" s="634"/>
      <c r="AZ14" s="634"/>
      <c r="BA14" s="634"/>
      <c r="BB14" s="634"/>
      <c r="BC14" s="634"/>
      <c r="BD14" s="634"/>
      <c r="BE14" s="634"/>
      <c r="BF14" s="635"/>
      <c r="BG14" s="636">
        <v>38176</v>
      </c>
      <c r="BH14" s="637"/>
      <c r="BI14" s="637"/>
      <c r="BJ14" s="637"/>
      <c r="BK14" s="637"/>
      <c r="BL14" s="637"/>
      <c r="BM14" s="637"/>
      <c r="BN14" s="638"/>
      <c r="BO14" s="639">
        <v>3.9</v>
      </c>
      <c r="BP14" s="639"/>
      <c r="BQ14" s="639"/>
      <c r="BR14" s="639"/>
      <c r="BS14" s="640" t="s">
        <v>140</v>
      </c>
      <c r="BT14" s="640"/>
      <c r="BU14" s="640"/>
      <c r="BV14" s="640"/>
      <c r="BW14" s="640"/>
      <c r="BX14" s="640"/>
      <c r="BY14" s="640"/>
      <c r="BZ14" s="640"/>
      <c r="CA14" s="640"/>
      <c r="CB14" s="644"/>
      <c r="CD14" s="633" t="s">
        <v>264</v>
      </c>
      <c r="CE14" s="634"/>
      <c r="CF14" s="634"/>
      <c r="CG14" s="634"/>
      <c r="CH14" s="634"/>
      <c r="CI14" s="634"/>
      <c r="CJ14" s="634"/>
      <c r="CK14" s="634"/>
      <c r="CL14" s="634"/>
      <c r="CM14" s="634"/>
      <c r="CN14" s="634"/>
      <c r="CO14" s="634"/>
      <c r="CP14" s="634"/>
      <c r="CQ14" s="635"/>
      <c r="CR14" s="636">
        <v>596662</v>
      </c>
      <c r="CS14" s="637"/>
      <c r="CT14" s="637"/>
      <c r="CU14" s="637"/>
      <c r="CV14" s="637"/>
      <c r="CW14" s="637"/>
      <c r="CX14" s="637"/>
      <c r="CY14" s="638"/>
      <c r="CZ14" s="639">
        <v>5</v>
      </c>
      <c r="DA14" s="639"/>
      <c r="DB14" s="639"/>
      <c r="DC14" s="639"/>
      <c r="DD14" s="645">
        <v>216047</v>
      </c>
      <c r="DE14" s="637"/>
      <c r="DF14" s="637"/>
      <c r="DG14" s="637"/>
      <c r="DH14" s="637"/>
      <c r="DI14" s="637"/>
      <c r="DJ14" s="637"/>
      <c r="DK14" s="637"/>
      <c r="DL14" s="637"/>
      <c r="DM14" s="637"/>
      <c r="DN14" s="637"/>
      <c r="DO14" s="637"/>
      <c r="DP14" s="638"/>
      <c r="DQ14" s="645">
        <v>423440</v>
      </c>
      <c r="DR14" s="637"/>
      <c r="DS14" s="637"/>
      <c r="DT14" s="637"/>
      <c r="DU14" s="637"/>
      <c r="DV14" s="637"/>
      <c r="DW14" s="637"/>
      <c r="DX14" s="637"/>
      <c r="DY14" s="637"/>
      <c r="DZ14" s="637"/>
      <c r="EA14" s="637"/>
      <c r="EB14" s="637"/>
      <c r="EC14" s="646"/>
    </row>
    <row r="15" spans="2:143" ht="11.25" customHeight="1" x14ac:dyDescent="0.15">
      <c r="B15" s="633" t="s">
        <v>265</v>
      </c>
      <c r="C15" s="634"/>
      <c r="D15" s="634"/>
      <c r="E15" s="634"/>
      <c r="F15" s="634"/>
      <c r="G15" s="634"/>
      <c r="H15" s="634"/>
      <c r="I15" s="634"/>
      <c r="J15" s="634"/>
      <c r="K15" s="634"/>
      <c r="L15" s="634"/>
      <c r="M15" s="634"/>
      <c r="N15" s="634"/>
      <c r="O15" s="634"/>
      <c r="P15" s="634"/>
      <c r="Q15" s="635"/>
      <c r="R15" s="636" t="s">
        <v>242</v>
      </c>
      <c r="S15" s="637"/>
      <c r="T15" s="637"/>
      <c r="U15" s="637"/>
      <c r="V15" s="637"/>
      <c r="W15" s="637"/>
      <c r="X15" s="637"/>
      <c r="Y15" s="638"/>
      <c r="Z15" s="639" t="s">
        <v>140</v>
      </c>
      <c r="AA15" s="639"/>
      <c r="AB15" s="639"/>
      <c r="AC15" s="639"/>
      <c r="AD15" s="640" t="s">
        <v>140</v>
      </c>
      <c r="AE15" s="640"/>
      <c r="AF15" s="640"/>
      <c r="AG15" s="640"/>
      <c r="AH15" s="640"/>
      <c r="AI15" s="640"/>
      <c r="AJ15" s="640"/>
      <c r="AK15" s="640"/>
      <c r="AL15" s="641" t="s">
        <v>242</v>
      </c>
      <c r="AM15" s="642"/>
      <c r="AN15" s="642"/>
      <c r="AO15" s="643"/>
      <c r="AP15" s="633" t="s">
        <v>266</v>
      </c>
      <c r="AQ15" s="634"/>
      <c r="AR15" s="634"/>
      <c r="AS15" s="634"/>
      <c r="AT15" s="634"/>
      <c r="AU15" s="634"/>
      <c r="AV15" s="634"/>
      <c r="AW15" s="634"/>
      <c r="AX15" s="634"/>
      <c r="AY15" s="634"/>
      <c r="AZ15" s="634"/>
      <c r="BA15" s="634"/>
      <c r="BB15" s="634"/>
      <c r="BC15" s="634"/>
      <c r="BD15" s="634"/>
      <c r="BE15" s="634"/>
      <c r="BF15" s="635"/>
      <c r="BG15" s="636">
        <v>39310</v>
      </c>
      <c r="BH15" s="637"/>
      <c r="BI15" s="637"/>
      <c r="BJ15" s="637"/>
      <c r="BK15" s="637"/>
      <c r="BL15" s="637"/>
      <c r="BM15" s="637"/>
      <c r="BN15" s="638"/>
      <c r="BO15" s="639">
        <v>4</v>
      </c>
      <c r="BP15" s="639"/>
      <c r="BQ15" s="639"/>
      <c r="BR15" s="639"/>
      <c r="BS15" s="640" t="s">
        <v>140</v>
      </c>
      <c r="BT15" s="640"/>
      <c r="BU15" s="640"/>
      <c r="BV15" s="640"/>
      <c r="BW15" s="640"/>
      <c r="BX15" s="640"/>
      <c r="BY15" s="640"/>
      <c r="BZ15" s="640"/>
      <c r="CA15" s="640"/>
      <c r="CB15" s="644"/>
      <c r="CD15" s="633" t="s">
        <v>267</v>
      </c>
      <c r="CE15" s="634"/>
      <c r="CF15" s="634"/>
      <c r="CG15" s="634"/>
      <c r="CH15" s="634"/>
      <c r="CI15" s="634"/>
      <c r="CJ15" s="634"/>
      <c r="CK15" s="634"/>
      <c r="CL15" s="634"/>
      <c r="CM15" s="634"/>
      <c r="CN15" s="634"/>
      <c r="CO15" s="634"/>
      <c r="CP15" s="634"/>
      <c r="CQ15" s="635"/>
      <c r="CR15" s="636">
        <v>1028577</v>
      </c>
      <c r="CS15" s="637"/>
      <c r="CT15" s="637"/>
      <c r="CU15" s="637"/>
      <c r="CV15" s="637"/>
      <c r="CW15" s="637"/>
      <c r="CX15" s="637"/>
      <c r="CY15" s="638"/>
      <c r="CZ15" s="639">
        <v>8.6</v>
      </c>
      <c r="DA15" s="639"/>
      <c r="DB15" s="639"/>
      <c r="DC15" s="639"/>
      <c r="DD15" s="645">
        <v>534765</v>
      </c>
      <c r="DE15" s="637"/>
      <c r="DF15" s="637"/>
      <c r="DG15" s="637"/>
      <c r="DH15" s="637"/>
      <c r="DI15" s="637"/>
      <c r="DJ15" s="637"/>
      <c r="DK15" s="637"/>
      <c r="DL15" s="637"/>
      <c r="DM15" s="637"/>
      <c r="DN15" s="637"/>
      <c r="DO15" s="637"/>
      <c r="DP15" s="638"/>
      <c r="DQ15" s="645">
        <v>527150</v>
      </c>
      <c r="DR15" s="637"/>
      <c r="DS15" s="637"/>
      <c r="DT15" s="637"/>
      <c r="DU15" s="637"/>
      <c r="DV15" s="637"/>
      <c r="DW15" s="637"/>
      <c r="DX15" s="637"/>
      <c r="DY15" s="637"/>
      <c r="DZ15" s="637"/>
      <c r="EA15" s="637"/>
      <c r="EB15" s="637"/>
      <c r="EC15" s="646"/>
    </row>
    <row r="16" spans="2:143" ht="11.25" customHeight="1" x14ac:dyDescent="0.15">
      <c r="B16" s="633" t="s">
        <v>268</v>
      </c>
      <c r="C16" s="634"/>
      <c r="D16" s="634"/>
      <c r="E16" s="634"/>
      <c r="F16" s="634"/>
      <c r="G16" s="634"/>
      <c r="H16" s="634"/>
      <c r="I16" s="634"/>
      <c r="J16" s="634"/>
      <c r="K16" s="634"/>
      <c r="L16" s="634"/>
      <c r="M16" s="634"/>
      <c r="N16" s="634"/>
      <c r="O16" s="634"/>
      <c r="P16" s="634"/>
      <c r="Q16" s="635"/>
      <c r="R16" s="636">
        <v>7008</v>
      </c>
      <c r="S16" s="637"/>
      <c r="T16" s="637"/>
      <c r="U16" s="637"/>
      <c r="V16" s="637"/>
      <c r="W16" s="637"/>
      <c r="X16" s="637"/>
      <c r="Y16" s="638"/>
      <c r="Z16" s="639">
        <v>0.1</v>
      </c>
      <c r="AA16" s="639"/>
      <c r="AB16" s="639"/>
      <c r="AC16" s="639"/>
      <c r="AD16" s="640">
        <v>7008</v>
      </c>
      <c r="AE16" s="640"/>
      <c r="AF16" s="640"/>
      <c r="AG16" s="640"/>
      <c r="AH16" s="640"/>
      <c r="AI16" s="640"/>
      <c r="AJ16" s="640"/>
      <c r="AK16" s="640"/>
      <c r="AL16" s="641">
        <v>0.1</v>
      </c>
      <c r="AM16" s="642"/>
      <c r="AN16" s="642"/>
      <c r="AO16" s="643"/>
      <c r="AP16" s="633" t="s">
        <v>269</v>
      </c>
      <c r="AQ16" s="634"/>
      <c r="AR16" s="634"/>
      <c r="AS16" s="634"/>
      <c r="AT16" s="634"/>
      <c r="AU16" s="634"/>
      <c r="AV16" s="634"/>
      <c r="AW16" s="634"/>
      <c r="AX16" s="634"/>
      <c r="AY16" s="634"/>
      <c r="AZ16" s="634"/>
      <c r="BA16" s="634"/>
      <c r="BB16" s="634"/>
      <c r="BC16" s="634"/>
      <c r="BD16" s="634"/>
      <c r="BE16" s="634"/>
      <c r="BF16" s="635"/>
      <c r="BG16" s="636" t="s">
        <v>140</v>
      </c>
      <c r="BH16" s="637"/>
      <c r="BI16" s="637"/>
      <c r="BJ16" s="637"/>
      <c r="BK16" s="637"/>
      <c r="BL16" s="637"/>
      <c r="BM16" s="637"/>
      <c r="BN16" s="638"/>
      <c r="BO16" s="639" t="s">
        <v>242</v>
      </c>
      <c r="BP16" s="639"/>
      <c r="BQ16" s="639"/>
      <c r="BR16" s="639"/>
      <c r="BS16" s="640" t="s">
        <v>140</v>
      </c>
      <c r="BT16" s="640"/>
      <c r="BU16" s="640"/>
      <c r="BV16" s="640"/>
      <c r="BW16" s="640"/>
      <c r="BX16" s="640"/>
      <c r="BY16" s="640"/>
      <c r="BZ16" s="640"/>
      <c r="CA16" s="640"/>
      <c r="CB16" s="644"/>
      <c r="CD16" s="633" t="s">
        <v>270</v>
      </c>
      <c r="CE16" s="634"/>
      <c r="CF16" s="634"/>
      <c r="CG16" s="634"/>
      <c r="CH16" s="634"/>
      <c r="CI16" s="634"/>
      <c r="CJ16" s="634"/>
      <c r="CK16" s="634"/>
      <c r="CL16" s="634"/>
      <c r="CM16" s="634"/>
      <c r="CN16" s="634"/>
      <c r="CO16" s="634"/>
      <c r="CP16" s="634"/>
      <c r="CQ16" s="635"/>
      <c r="CR16" s="636">
        <v>82894</v>
      </c>
      <c r="CS16" s="637"/>
      <c r="CT16" s="637"/>
      <c r="CU16" s="637"/>
      <c r="CV16" s="637"/>
      <c r="CW16" s="637"/>
      <c r="CX16" s="637"/>
      <c r="CY16" s="638"/>
      <c r="CZ16" s="639">
        <v>0.7</v>
      </c>
      <c r="DA16" s="639"/>
      <c r="DB16" s="639"/>
      <c r="DC16" s="639"/>
      <c r="DD16" s="645" t="s">
        <v>242</v>
      </c>
      <c r="DE16" s="637"/>
      <c r="DF16" s="637"/>
      <c r="DG16" s="637"/>
      <c r="DH16" s="637"/>
      <c r="DI16" s="637"/>
      <c r="DJ16" s="637"/>
      <c r="DK16" s="637"/>
      <c r="DL16" s="637"/>
      <c r="DM16" s="637"/>
      <c r="DN16" s="637"/>
      <c r="DO16" s="637"/>
      <c r="DP16" s="638"/>
      <c r="DQ16" s="645">
        <v>25511</v>
      </c>
      <c r="DR16" s="637"/>
      <c r="DS16" s="637"/>
      <c r="DT16" s="637"/>
      <c r="DU16" s="637"/>
      <c r="DV16" s="637"/>
      <c r="DW16" s="637"/>
      <c r="DX16" s="637"/>
      <c r="DY16" s="637"/>
      <c r="DZ16" s="637"/>
      <c r="EA16" s="637"/>
      <c r="EB16" s="637"/>
      <c r="EC16" s="646"/>
    </row>
    <row r="17" spans="2:133" ht="11.25" customHeight="1" x14ac:dyDescent="0.15">
      <c r="B17" s="633" t="s">
        <v>271</v>
      </c>
      <c r="C17" s="634"/>
      <c r="D17" s="634"/>
      <c r="E17" s="634"/>
      <c r="F17" s="634"/>
      <c r="G17" s="634"/>
      <c r="H17" s="634"/>
      <c r="I17" s="634"/>
      <c r="J17" s="634"/>
      <c r="K17" s="634"/>
      <c r="L17" s="634"/>
      <c r="M17" s="634"/>
      <c r="N17" s="634"/>
      <c r="O17" s="634"/>
      <c r="P17" s="634"/>
      <c r="Q17" s="635"/>
      <c r="R17" s="636">
        <v>19517</v>
      </c>
      <c r="S17" s="637"/>
      <c r="T17" s="637"/>
      <c r="U17" s="637"/>
      <c r="V17" s="637"/>
      <c r="W17" s="637"/>
      <c r="X17" s="637"/>
      <c r="Y17" s="638"/>
      <c r="Z17" s="639">
        <v>0.2</v>
      </c>
      <c r="AA17" s="639"/>
      <c r="AB17" s="639"/>
      <c r="AC17" s="639"/>
      <c r="AD17" s="640">
        <v>19517</v>
      </c>
      <c r="AE17" s="640"/>
      <c r="AF17" s="640"/>
      <c r="AG17" s="640"/>
      <c r="AH17" s="640"/>
      <c r="AI17" s="640"/>
      <c r="AJ17" s="640"/>
      <c r="AK17" s="640"/>
      <c r="AL17" s="641">
        <v>0.3</v>
      </c>
      <c r="AM17" s="642"/>
      <c r="AN17" s="642"/>
      <c r="AO17" s="643"/>
      <c r="AP17" s="633" t="s">
        <v>272</v>
      </c>
      <c r="AQ17" s="634"/>
      <c r="AR17" s="634"/>
      <c r="AS17" s="634"/>
      <c r="AT17" s="634"/>
      <c r="AU17" s="634"/>
      <c r="AV17" s="634"/>
      <c r="AW17" s="634"/>
      <c r="AX17" s="634"/>
      <c r="AY17" s="634"/>
      <c r="AZ17" s="634"/>
      <c r="BA17" s="634"/>
      <c r="BB17" s="634"/>
      <c r="BC17" s="634"/>
      <c r="BD17" s="634"/>
      <c r="BE17" s="634"/>
      <c r="BF17" s="635"/>
      <c r="BG17" s="636" t="s">
        <v>183</v>
      </c>
      <c r="BH17" s="637"/>
      <c r="BI17" s="637"/>
      <c r="BJ17" s="637"/>
      <c r="BK17" s="637"/>
      <c r="BL17" s="637"/>
      <c r="BM17" s="637"/>
      <c r="BN17" s="638"/>
      <c r="BO17" s="639" t="s">
        <v>140</v>
      </c>
      <c r="BP17" s="639"/>
      <c r="BQ17" s="639"/>
      <c r="BR17" s="639"/>
      <c r="BS17" s="640" t="s">
        <v>140</v>
      </c>
      <c r="BT17" s="640"/>
      <c r="BU17" s="640"/>
      <c r="BV17" s="640"/>
      <c r="BW17" s="640"/>
      <c r="BX17" s="640"/>
      <c r="BY17" s="640"/>
      <c r="BZ17" s="640"/>
      <c r="CA17" s="640"/>
      <c r="CB17" s="644"/>
      <c r="CD17" s="633" t="s">
        <v>273</v>
      </c>
      <c r="CE17" s="634"/>
      <c r="CF17" s="634"/>
      <c r="CG17" s="634"/>
      <c r="CH17" s="634"/>
      <c r="CI17" s="634"/>
      <c r="CJ17" s="634"/>
      <c r="CK17" s="634"/>
      <c r="CL17" s="634"/>
      <c r="CM17" s="634"/>
      <c r="CN17" s="634"/>
      <c r="CO17" s="634"/>
      <c r="CP17" s="634"/>
      <c r="CQ17" s="635"/>
      <c r="CR17" s="636">
        <v>1518065</v>
      </c>
      <c r="CS17" s="637"/>
      <c r="CT17" s="637"/>
      <c r="CU17" s="637"/>
      <c r="CV17" s="637"/>
      <c r="CW17" s="637"/>
      <c r="CX17" s="637"/>
      <c r="CY17" s="638"/>
      <c r="CZ17" s="639">
        <v>12.7</v>
      </c>
      <c r="DA17" s="639"/>
      <c r="DB17" s="639"/>
      <c r="DC17" s="639"/>
      <c r="DD17" s="645" t="s">
        <v>242</v>
      </c>
      <c r="DE17" s="637"/>
      <c r="DF17" s="637"/>
      <c r="DG17" s="637"/>
      <c r="DH17" s="637"/>
      <c r="DI17" s="637"/>
      <c r="DJ17" s="637"/>
      <c r="DK17" s="637"/>
      <c r="DL17" s="637"/>
      <c r="DM17" s="637"/>
      <c r="DN17" s="637"/>
      <c r="DO17" s="637"/>
      <c r="DP17" s="638"/>
      <c r="DQ17" s="645">
        <v>1516832</v>
      </c>
      <c r="DR17" s="637"/>
      <c r="DS17" s="637"/>
      <c r="DT17" s="637"/>
      <c r="DU17" s="637"/>
      <c r="DV17" s="637"/>
      <c r="DW17" s="637"/>
      <c r="DX17" s="637"/>
      <c r="DY17" s="637"/>
      <c r="DZ17" s="637"/>
      <c r="EA17" s="637"/>
      <c r="EB17" s="637"/>
      <c r="EC17" s="646"/>
    </row>
    <row r="18" spans="2:133" ht="11.25" customHeight="1" x14ac:dyDescent="0.15">
      <c r="B18" s="633" t="s">
        <v>274</v>
      </c>
      <c r="C18" s="634"/>
      <c r="D18" s="634"/>
      <c r="E18" s="634"/>
      <c r="F18" s="634"/>
      <c r="G18" s="634"/>
      <c r="H18" s="634"/>
      <c r="I18" s="634"/>
      <c r="J18" s="634"/>
      <c r="K18" s="634"/>
      <c r="L18" s="634"/>
      <c r="M18" s="634"/>
      <c r="N18" s="634"/>
      <c r="O18" s="634"/>
      <c r="P18" s="634"/>
      <c r="Q18" s="635"/>
      <c r="R18" s="636">
        <v>5445</v>
      </c>
      <c r="S18" s="637"/>
      <c r="T18" s="637"/>
      <c r="U18" s="637"/>
      <c r="V18" s="637"/>
      <c r="W18" s="637"/>
      <c r="X18" s="637"/>
      <c r="Y18" s="638"/>
      <c r="Z18" s="639">
        <v>0</v>
      </c>
      <c r="AA18" s="639"/>
      <c r="AB18" s="639"/>
      <c r="AC18" s="639"/>
      <c r="AD18" s="640">
        <v>5445</v>
      </c>
      <c r="AE18" s="640"/>
      <c r="AF18" s="640"/>
      <c r="AG18" s="640"/>
      <c r="AH18" s="640"/>
      <c r="AI18" s="640"/>
      <c r="AJ18" s="640"/>
      <c r="AK18" s="640"/>
      <c r="AL18" s="641">
        <v>0.1</v>
      </c>
      <c r="AM18" s="642"/>
      <c r="AN18" s="642"/>
      <c r="AO18" s="643"/>
      <c r="AP18" s="633" t="s">
        <v>275</v>
      </c>
      <c r="AQ18" s="634"/>
      <c r="AR18" s="634"/>
      <c r="AS18" s="634"/>
      <c r="AT18" s="634"/>
      <c r="AU18" s="634"/>
      <c r="AV18" s="634"/>
      <c r="AW18" s="634"/>
      <c r="AX18" s="634"/>
      <c r="AY18" s="634"/>
      <c r="AZ18" s="634"/>
      <c r="BA18" s="634"/>
      <c r="BB18" s="634"/>
      <c r="BC18" s="634"/>
      <c r="BD18" s="634"/>
      <c r="BE18" s="634"/>
      <c r="BF18" s="635"/>
      <c r="BG18" s="636" t="s">
        <v>242</v>
      </c>
      <c r="BH18" s="637"/>
      <c r="BI18" s="637"/>
      <c r="BJ18" s="637"/>
      <c r="BK18" s="637"/>
      <c r="BL18" s="637"/>
      <c r="BM18" s="637"/>
      <c r="BN18" s="638"/>
      <c r="BO18" s="639" t="s">
        <v>183</v>
      </c>
      <c r="BP18" s="639"/>
      <c r="BQ18" s="639"/>
      <c r="BR18" s="639"/>
      <c r="BS18" s="640" t="s">
        <v>242</v>
      </c>
      <c r="BT18" s="640"/>
      <c r="BU18" s="640"/>
      <c r="BV18" s="640"/>
      <c r="BW18" s="640"/>
      <c r="BX18" s="640"/>
      <c r="BY18" s="640"/>
      <c r="BZ18" s="640"/>
      <c r="CA18" s="640"/>
      <c r="CB18" s="644"/>
      <c r="CD18" s="633" t="s">
        <v>276</v>
      </c>
      <c r="CE18" s="634"/>
      <c r="CF18" s="634"/>
      <c r="CG18" s="634"/>
      <c r="CH18" s="634"/>
      <c r="CI18" s="634"/>
      <c r="CJ18" s="634"/>
      <c r="CK18" s="634"/>
      <c r="CL18" s="634"/>
      <c r="CM18" s="634"/>
      <c r="CN18" s="634"/>
      <c r="CO18" s="634"/>
      <c r="CP18" s="634"/>
      <c r="CQ18" s="635"/>
      <c r="CR18" s="636" t="s">
        <v>140</v>
      </c>
      <c r="CS18" s="637"/>
      <c r="CT18" s="637"/>
      <c r="CU18" s="637"/>
      <c r="CV18" s="637"/>
      <c r="CW18" s="637"/>
      <c r="CX18" s="637"/>
      <c r="CY18" s="638"/>
      <c r="CZ18" s="639" t="s">
        <v>140</v>
      </c>
      <c r="DA18" s="639"/>
      <c r="DB18" s="639"/>
      <c r="DC18" s="639"/>
      <c r="DD18" s="645" t="s">
        <v>140</v>
      </c>
      <c r="DE18" s="637"/>
      <c r="DF18" s="637"/>
      <c r="DG18" s="637"/>
      <c r="DH18" s="637"/>
      <c r="DI18" s="637"/>
      <c r="DJ18" s="637"/>
      <c r="DK18" s="637"/>
      <c r="DL18" s="637"/>
      <c r="DM18" s="637"/>
      <c r="DN18" s="637"/>
      <c r="DO18" s="637"/>
      <c r="DP18" s="638"/>
      <c r="DQ18" s="645" t="s">
        <v>140</v>
      </c>
      <c r="DR18" s="637"/>
      <c r="DS18" s="637"/>
      <c r="DT18" s="637"/>
      <c r="DU18" s="637"/>
      <c r="DV18" s="637"/>
      <c r="DW18" s="637"/>
      <c r="DX18" s="637"/>
      <c r="DY18" s="637"/>
      <c r="DZ18" s="637"/>
      <c r="EA18" s="637"/>
      <c r="EB18" s="637"/>
      <c r="EC18" s="646"/>
    </row>
    <row r="19" spans="2:133" ht="11.25" customHeight="1" x14ac:dyDescent="0.15">
      <c r="B19" s="633" t="s">
        <v>277</v>
      </c>
      <c r="C19" s="634"/>
      <c r="D19" s="634"/>
      <c r="E19" s="634"/>
      <c r="F19" s="634"/>
      <c r="G19" s="634"/>
      <c r="H19" s="634"/>
      <c r="I19" s="634"/>
      <c r="J19" s="634"/>
      <c r="K19" s="634"/>
      <c r="L19" s="634"/>
      <c r="M19" s="634"/>
      <c r="N19" s="634"/>
      <c r="O19" s="634"/>
      <c r="P19" s="634"/>
      <c r="Q19" s="635"/>
      <c r="R19" s="636">
        <v>1606</v>
      </c>
      <c r="S19" s="637"/>
      <c r="T19" s="637"/>
      <c r="U19" s="637"/>
      <c r="V19" s="637"/>
      <c r="W19" s="637"/>
      <c r="X19" s="637"/>
      <c r="Y19" s="638"/>
      <c r="Z19" s="639">
        <v>0</v>
      </c>
      <c r="AA19" s="639"/>
      <c r="AB19" s="639"/>
      <c r="AC19" s="639"/>
      <c r="AD19" s="640">
        <v>1606</v>
      </c>
      <c r="AE19" s="640"/>
      <c r="AF19" s="640"/>
      <c r="AG19" s="640"/>
      <c r="AH19" s="640"/>
      <c r="AI19" s="640"/>
      <c r="AJ19" s="640"/>
      <c r="AK19" s="640"/>
      <c r="AL19" s="641">
        <v>0</v>
      </c>
      <c r="AM19" s="642"/>
      <c r="AN19" s="642"/>
      <c r="AO19" s="643"/>
      <c r="AP19" s="633" t="s">
        <v>278</v>
      </c>
      <c r="AQ19" s="634"/>
      <c r="AR19" s="634"/>
      <c r="AS19" s="634"/>
      <c r="AT19" s="634"/>
      <c r="AU19" s="634"/>
      <c r="AV19" s="634"/>
      <c r="AW19" s="634"/>
      <c r="AX19" s="634"/>
      <c r="AY19" s="634"/>
      <c r="AZ19" s="634"/>
      <c r="BA19" s="634"/>
      <c r="BB19" s="634"/>
      <c r="BC19" s="634"/>
      <c r="BD19" s="634"/>
      <c r="BE19" s="634"/>
      <c r="BF19" s="635"/>
      <c r="BG19" s="636">
        <v>949</v>
      </c>
      <c r="BH19" s="637"/>
      <c r="BI19" s="637"/>
      <c r="BJ19" s="637"/>
      <c r="BK19" s="637"/>
      <c r="BL19" s="637"/>
      <c r="BM19" s="637"/>
      <c r="BN19" s="638"/>
      <c r="BO19" s="639">
        <v>0.1</v>
      </c>
      <c r="BP19" s="639"/>
      <c r="BQ19" s="639"/>
      <c r="BR19" s="639"/>
      <c r="BS19" s="640" t="s">
        <v>140</v>
      </c>
      <c r="BT19" s="640"/>
      <c r="BU19" s="640"/>
      <c r="BV19" s="640"/>
      <c r="BW19" s="640"/>
      <c r="BX19" s="640"/>
      <c r="BY19" s="640"/>
      <c r="BZ19" s="640"/>
      <c r="CA19" s="640"/>
      <c r="CB19" s="644"/>
      <c r="CD19" s="633" t="s">
        <v>279</v>
      </c>
      <c r="CE19" s="634"/>
      <c r="CF19" s="634"/>
      <c r="CG19" s="634"/>
      <c r="CH19" s="634"/>
      <c r="CI19" s="634"/>
      <c r="CJ19" s="634"/>
      <c r="CK19" s="634"/>
      <c r="CL19" s="634"/>
      <c r="CM19" s="634"/>
      <c r="CN19" s="634"/>
      <c r="CO19" s="634"/>
      <c r="CP19" s="634"/>
      <c r="CQ19" s="635"/>
      <c r="CR19" s="636" t="s">
        <v>140</v>
      </c>
      <c r="CS19" s="637"/>
      <c r="CT19" s="637"/>
      <c r="CU19" s="637"/>
      <c r="CV19" s="637"/>
      <c r="CW19" s="637"/>
      <c r="CX19" s="637"/>
      <c r="CY19" s="638"/>
      <c r="CZ19" s="639" t="s">
        <v>183</v>
      </c>
      <c r="DA19" s="639"/>
      <c r="DB19" s="639"/>
      <c r="DC19" s="639"/>
      <c r="DD19" s="645" t="s">
        <v>242</v>
      </c>
      <c r="DE19" s="637"/>
      <c r="DF19" s="637"/>
      <c r="DG19" s="637"/>
      <c r="DH19" s="637"/>
      <c r="DI19" s="637"/>
      <c r="DJ19" s="637"/>
      <c r="DK19" s="637"/>
      <c r="DL19" s="637"/>
      <c r="DM19" s="637"/>
      <c r="DN19" s="637"/>
      <c r="DO19" s="637"/>
      <c r="DP19" s="638"/>
      <c r="DQ19" s="645" t="s">
        <v>140</v>
      </c>
      <c r="DR19" s="637"/>
      <c r="DS19" s="637"/>
      <c r="DT19" s="637"/>
      <c r="DU19" s="637"/>
      <c r="DV19" s="637"/>
      <c r="DW19" s="637"/>
      <c r="DX19" s="637"/>
      <c r="DY19" s="637"/>
      <c r="DZ19" s="637"/>
      <c r="EA19" s="637"/>
      <c r="EB19" s="637"/>
      <c r="EC19" s="646"/>
    </row>
    <row r="20" spans="2:133" ht="11.25" customHeight="1" x14ac:dyDescent="0.15">
      <c r="B20" s="649" t="s">
        <v>280</v>
      </c>
      <c r="C20" s="650"/>
      <c r="D20" s="650"/>
      <c r="E20" s="650"/>
      <c r="F20" s="650"/>
      <c r="G20" s="650"/>
      <c r="H20" s="650"/>
      <c r="I20" s="650"/>
      <c r="J20" s="650"/>
      <c r="K20" s="650"/>
      <c r="L20" s="650"/>
      <c r="M20" s="650"/>
      <c r="N20" s="650"/>
      <c r="O20" s="650"/>
      <c r="P20" s="650"/>
      <c r="Q20" s="651"/>
      <c r="R20" s="636">
        <v>3839</v>
      </c>
      <c r="S20" s="637"/>
      <c r="T20" s="637"/>
      <c r="U20" s="637"/>
      <c r="V20" s="637"/>
      <c r="W20" s="637"/>
      <c r="X20" s="637"/>
      <c r="Y20" s="638"/>
      <c r="Z20" s="639">
        <v>0</v>
      </c>
      <c r="AA20" s="639"/>
      <c r="AB20" s="639"/>
      <c r="AC20" s="639"/>
      <c r="AD20" s="640">
        <v>3839</v>
      </c>
      <c r="AE20" s="640"/>
      <c r="AF20" s="640"/>
      <c r="AG20" s="640"/>
      <c r="AH20" s="640"/>
      <c r="AI20" s="640"/>
      <c r="AJ20" s="640"/>
      <c r="AK20" s="640"/>
      <c r="AL20" s="641">
        <v>0.1</v>
      </c>
      <c r="AM20" s="642"/>
      <c r="AN20" s="642"/>
      <c r="AO20" s="643"/>
      <c r="AP20" s="633" t="s">
        <v>281</v>
      </c>
      <c r="AQ20" s="634"/>
      <c r="AR20" s="634"/>
      <c r="AS20" s="634"/>
      <c r="AT20" s="634"/>
      <c r="AU20" s="634"/>
      <c r="AV20" s="634"/>
      <c r="AW20" s="634"/>
      <c r="AX20" s="634"/>
      <c r="AY20" s="634"/>
      <c r="AZ20" s="634"/>
      <c r="BA20" s="634"/>
      <c r="BB20" s="634"/>
      <c r="BC20" s="634"/>
      <c r="BD20" s="634"/>
      <c r="BE20" s="634"/>
      <c r="BF20" s="635"/>
      <c r="BG20" s="636">
        <v>949</v>
      </c>
      <c r="BH20" s="637"/>
      <c r="BI20" s="637"/>
      <c r="BJ20" s="637"/>
      <c r="BK20" s="637"/>
      <c r="BL20" s="637"/>
      <c r="BM20" s="637"/>
      <c r="BN20" s="638"/>
      <c r="BO20" s="639">
        <v>0.1</v>
      </c>
      <c r="BP20" s="639"/>
      <c r="BQ20" s="639"/>
      <c r="BR20" s="639"/>
      <c r="BS20" s="640" t="s">
        <v>140</v>
      </c>
      <c r="BT20" s="640"/>
      <c r="BU20" s="640"/>
      <c r="BV20" s="640"/>
      <c r="BW20" s="640"/>
      <c r="BX20" s="640"/>
      <c r="BY20" s="640"/>
      <c r="BZ20" s="640"/>
      <c r="CA20" s="640"/>
      <c r="CB20" s="644"/>
      <c r="CD20" s="633" t="s">
        <v>282</v>
      </c>
      <c r="CE20" s="634"/>
      <c r="CF20" s="634"/>
      <c r="CG20" s="634"/>
      <c r="CH20" s="634"/>
      <c r="CI20" s="634"/>
      <c r="CJ20" s="634"/>
      <c r="CK20" s="634"/>
      <c r="CL20" s="634"/>
      <c r="CM20" s="634"/>
      <c r="CN20" s="634"/>
      <c r="CO20" s="634"/>
      <c r="CP20" s="634"/>
      <c r="CQ20" s="635"/>
      <c r="CR20" s="636">
        <v>11998797</v>
      </c>
      <c r="CS20" s="637"/>
      <c r="CT20" s="637"/>
      <c r="CU20" s="637"/>
      <c r="CV20" s="637"/>
      <c r="CW20" s="637"/>
      <c r="CX20" s="637"/>
      <c r="CY20" s="638"/>
      <c r="CZ20" s="639">
        <v>100</v>
      </c>
      <c r="DA20" s="639"/>
      <c r="DB20" s="639"/>
      <c r="DC20" s="639"/>
      <c r="DD20" s="645">
        <v>3322800</v>
      </c>
      <c r="DE20" s="637"/>
      <c r="DF20" s="637"/>
      <c r="DG20" s="637"/>
      <c r="DH20" s="637"/>
      <c r="DI20" s="637"/>
      <c r="DJ20" s="637"/>
      <c r="DK20" s="637"/>
      <c r="DL20" s="637"/>
      <c r="DM20" s="637"/>
      <c r="DN20" s="637"/>
      <c r="DO20" s="637"/>
      <c r="DP20" s="638"/>
      <c r="DQ20" s="645">
        <v>7631429</v>
      </c>
      <c r="DR20" s="637"/>
      <c r="DS20" s="637"/>
      <c r="DT20" s="637"/>
      <c r="DU20" s="637"/>
      <c r="DV20" s="637"/>
      <c r="DW20" s="637"/>
      <c r="DX20" s="637"/>
      <c r="DY20" s="637"/>
      <c r="DZ20" s="637"/>
      <c r="EA20" s="637"/>
      <c r="EB20" s="637"/>
      <c r="EC20" s="646"/>
    </row>
    <row r="21" spans="2:133" ht="11.25" customHeight="1" x14ac:dyDescent="0.15">
      <c r="B21" s="633" t="s">
        <v>283</v>
      </c>
      <c r="C21" s="634"/>
      <c r="D21" s="634"/>
      <c r="E21" s="634"/>
      <c r="F21" s="634"/>
      <c r="G21" s="634"/>
      <c r="H21" s="634"/>
      <c r="I21" s="634"/>
      <c r="J21" s="634"/>
      <c r="K21" s="634"/>
      <c r="L21" s="634"/>
      <c r="M21" s="634"/>
      <c r="N21" s="634"/>
      <c r="O21" s="634"/>
      <c r="P21" s="634"/>
      <c r="Q21" s="635"/>
      <c r="R21" s="636">
        <v>5439673</v>
      </c>
      <c r="S21" s="637"/>
      <c r="T21" s="637"/>
      <c r="U21" s="637"/>
      <c r="V21" s="637"/>
      <c r="W21" s="637"/>
      <c r="X21" s="637"/>
      <c r="Y21" s="638"/>
      <c r="Z21" s="639">
        <v>42.8</v>
      </c>
      <c r="AA21" s="639"/>
      <c r="AB21" s="639"/>
      <c r="AC21" s="639"/>
      <c r="AD21" s="640">
        <v>4794915</v>
      </c>
      <c r="AE21" s="640"/>
      <c r="AF21" s="640"/>
      <c r="AG21" s="640"/>
      <c r="AH21" s="640"/>
      <c r="AI21" s="640"/>
      <c r="AJ21" s="640"/>
      <c r="AK21" s="640"/>
      <c r="AL21" s="641">
        <v>76.2</v>
      </c>
      <c r="AM21" s="642"/>
      <c r="AN21" s="642"/>
      <c r="AO21" s="643"/>
      <c r="AP21" s="633" t="s">
        <v>284</v>
      </c>
      <c r="AQ21" s="652"/>
      <c r="AR21" s="652"/>
      <c r="AS21" s="652"/>
      <c r="AT21" s="652"/>
      <c r="AU21" s="652"/>
      <c r="AV21" s="652"/>
      <c r="AW21" s="652"/>
      <c r="AX21" s="652"/>
      <c r="AY21" s="652"/>
      <c r="AZ21" s="652"/>
      <c r="BA21" s="652"/>
      <c r="BB21" s="652"/>
      <c r="BC21" s="652"/>
      <c r="BD21" s="652"/>
      <c r="BE21" s="652"/>
      <c r="BF21" s="653"/>
      <c r="BG21" s="636">
        <v>949</v>
      </c>
      <c r="BH21" s="637"/>
      <c r="BI21" s="637"/>
      <c r="BJ21" s="637"/>
      <c r="BK21" s="637"/>
      <c r="BL21" s="637"/>
      <c r="BM21" s="637"/>
      <c r="BN21" s="638"/>
      <c r="BO21" s="639">
        <v>0.1</v>
      </c>
      <c r="BP21" s="639"/>
      <c r="BQ21" s="639"/>
      <c r="BR21" s="639"/>
      <c r="BS21" s="640" t="s">
        <v>140</v>
      </c>
      <c r="BT21" s="640"/>
      <c r="BU21" s="640"/>
      <c r="BV21" s="640"/>
      <c r="BW21" s="640"/>
      <c r="BX21" s="640"/>
      <c r="BY21" s="640"/>
      <c r="BZ21" s="640"/>
      <c r="CA21" s="640"/>
      <c r="CB21" s="644"/>
      <c r="CD21" s="657"/>
      <c r="CE21" s="658"/>
      <c r="CF21" s="658"/>
      <c r="CG21" s="658"/>
      <c r="CH21" s="658"/>
      <c r="CI21" s="658"/>
      <c r="CJ21" s="658"/>
      <c r="CK21" s="658"/>
      <c r="CL21" s="658"/>
      <c r="CM21" s="658"/>
      <c r="CN21" s="658"/>
      <c r="CO21" s="658"/>
      <c r="CP21" s="658"/>
      <c r="CQ21" s="659"/>
      <c r="CR21" s="660"/>
      <c r="CS21" s="655"/>
      <c r="CT21" s="655"/>
      <c r="CU21" s="655"/>
      <c r="CV21" s="655"/>
      <c r="CW21" s="655"/>
      <c r="CX21" s="655"/>
      <c r="CY21" s="661"/>
      <c r="CZ21" s="662"/>
      <c r="DA21" s="662"/>
      <c r="DB21" s="662"/>
      <c r="DC21" s="662"/>
      <c r="DD21" s="654"/>
      <c r="DE21" s="655"/>
      <c r="DF21" s="655"/>
      <c r="DG21" s="655"/>
      <c r="DH21" s="655"/>
      <c r="DI21" s="655"/>
      <c r="DJ21" s="655"/>
      <c r="DK21" s="655"/>
      <c r="DL21" s="655"/>
      <c r="DM21" s="655"/>
      <c r="DN21" s="655"/>
      <c r="DO21" s="655"/>
      <c r="DP21" s="661"/>
      <c r="DQ21" s="654"/>
      <c r="DR21" s="655"/>
      <c r="DS21" s="655"/>
      <c r="DT21" s="655"/>
      <c r="DU21" s="655"/>
      <c r="DV21" s="655"/>
      <c r="DW21" s="655"/>
      <c r="DX21" s="655"/>
      <c r="DY21" s="655"/>
      <c r="DZ21" s="655"/>
      <c r="EA21" s="655"/>
      <c r="EB21" s="655"/>
      <c r="EC21" s="656"/>
    </row>
    <row r="22" spans="2:133" ht="11.25" customHeight="1" x14ac:dyDescent="0.15">
      <c r="B22" s="633" t="s">
        <v>285</v>
      </c>
      <c r="C22" s="634"/>
      <c r="D22" s="634"/>
      <c r="E22" s="634"/>
      <c r="F22" s="634"/>
      <c r="G22" s="634"/>
      <c r="H22" s="634"/>
      <c r="I22" s="634"/>
      <c r="J22" s="634"/>
      <c r="K22" s="634"/>
      <c r="L22" s="634"/>
      <c r="M22" s="634"/>
      <c r="N22" s="634"/>
      <c r="O22" s="634"/>
      <c r="P22" s="634"/>
      <c r="Q22" s="635"/>
      <c r="R22" s="636">
        <v>4794915</v>
      </c>
      <c r="S22" s="637"/>
      <c r="T22" s="637"/>
      <c r="U22" s="637"/>
      <c r="V22" s="637"/>
      <c r="W22" s="637"/>
      <c r="X22" s="637"/>
      <c r="Y22" s="638"/>
      <c r="Z22" s="639">
        <v>37.700000000000003</v>
      </c>
      <c r="AA22" s="639"/>
      <c r="AB22" s="639"/>
      <c r="AC22" s="639"/>
      <c r="AD22" s="640">
        <v>4794915</v>
      </c>
      <c r="AE22" s="640"/>
      <c r="AF22" s="640"/>
      <c r="AG22" s="640"/>
      <c r="AH22" s="640"/>
      <c r="AI22" s="640"/>
      <c r="AJ22" s="640"/>
      <c r="AK22" s="640"/>
      <c r="AL22" s="641">
        <v>76.2</v>
      </c>
      <c r="AM22" s="642"/>
      <c r="AN22" s="642"/>
      <c r="AO22" s="643"/>
      <c r="AP22" s="633" t="s">
        <v>286</v>
      </c>
      <c r="AQ22" s="652"/>
      <c r="AR22" s="652"/>
      <c r="AS22" s="652"/>
      <c r="AT22" s="652"/>
      <c r="AU22" s="652"/>
      <c r="AV22" s="652"/>
      <c r="AW22" s="652"/>
      <c r="AX22" s="652"/>
      <c r="AY22" s="652"/>
      <c r="AZ22" s="652"/>
      <c r="BA22" s="652"/>
      <c r="BB22" s="652"/>
      <c r="BC22" s="652"/>
      <c r="BD22" s="652"/>
      <c r="BE22" s="652"/>
      <c r="BF22" s="653"/>
      <c r="BG22" s="636" t="s">
        <v>140</v>
      </c>
      <c r="BH22" s="637"/>
      <c r="BI22" s="637"/>
      <c r="BJ22" s="637"/>
      <c r="BK22" s="637"/>
      <c r="BL22" s="637"/>
      <c r="BM22" s="637"/>
      <c r="BN22" s="638"/>
      <c r="BO22" s="639" t="s">
        <v>140</v>
      </c>
      <c r="BP22" s="639"/>
      <c r="BQ22" s="639"/>
      <c r="BR22" s="639"/>
      <c r="BS22" s="640" t="s">
        <v>140</v>
      </c>
      <c r="BT22" s="640"/>
      <c r="BU22" s="640"/>
      <c r="BV22" s="640"/>
      <c r="BW22" s="640"/>
      <c r="BX22" s="640"/>
      <c r="BY22" s="640"/>
      <c r="BZ22" s="640"/>
      <c r="CA22" s="640"/>
      <c r="CB22" s="644"/>
      <c r="CD22" s="618" t="s">
        <v>287</v>
      </c>
      <c r="CE22" s="619"/>
      <c r="CF22" s="619"/>
      <c r="CG22" s="619"/>
      <c r="CH22" s="619"/>
      <c r="CI22" s="619"/>
      <c r="CJ22" s="619"/>
      <c r="CK22" s="619"/>
      <c r="CL22" s="619"/>
      <c r="CM22" s="619"/>
      <c r="CN22" s="619"/>
      <c r="CO22" s="619"/>
      <c r="CP22" s="619"/>
      <c r="CQ22" s="619"/>
      <c r="CR22" s="619"/>
      <c r="CS22" s="619"/>
      <c r="CT22" s="619"/>
      <c r="CU22" s="619"/>
      <c r="CV22" s="619"/>
      <c r="CW22" s="619"/>
      <c r="CX22" s="619"/>
      <c r="CY22" s="619"/>
      <c r="CZ22" s="619"/>
      <c r="DA22" s="619"/>
      <c r="DB22" s="619"/>
      <c r="DC22" s="619"/>
      <c r="DD22" s="619"/>
      <c r="DE22" s="619"/>
      <c r="DF22" s="619"/>
      <c r="DG22" s="619"/>
      <c r="DH22" s="619"/>
      <c r="DI22" s="619"/>
      <c r="DJ22" s="619"/>
      <c r="DK22" s="619"/>
      <c r="DL22" s="619"/>
      <c r="DM22" s="619"/>
      <c r="DN22" s="619"/>
      <c r="DO22" s="619"/>
      <c r="DP22" s="619"/>
      <c r="DQ22" s="619"/>
      <c r="DR22" s="619"/>
      <c r="DS22" s="619"/>
      <c r="DT22" s="619"/>
      <c r="DU22" s="619"/>
      <c r="DV22" s="619"/>
      <c r="DW22" s="619"/>
      <c r="DX22" s="619"/>
      <c r="DY22" s="619"/>
      <c r="DZ22" s="619"/>
      <c r="EA22" s="619"/>
      <c r="EB22" s="619"/>
      <c r="EC22" s="620"/>
    </row>
    <row r="23" spans="2:133" ht="11.25" customHeight="1" x14ac:dyDescent="0.15">
      <c r="B23" s="633" t="s">
        <v>288</v>
      </c>
      <c r="C23" s="634"/>
      <c r="D23" s="634"/>
      <c r="E23" s="634"/>
      <c r="F23" s="634"/>
      <c r="G23" s="634"/>
      <c r="H23" s="634"/>
      <c r="I23" s="634"/>
      <c r="J23" s="634"/>
      <c r="K23" s="634"/>
      <c r="L23" s="634"/>
      <c r="M23" s="634"/>
      <c r="N23" s="634"/>
      <c r="O23" s="634"/>
      <c r="P23" s="634"/>
      <c r="Q23" s="635"/>
      <c r="R23" s="636">
        <v>644758</v>
      </c>
      <c r="S23" s="637"/>
      <c r="T23" s="637"/>
      <c r="U23" s="637"/>
      <c r="V23" s="637"/>
      <c r="W23" s="637"/>
      <c r="X23" s="637"/>
      <c r="Y23" s="638"/>
      <c r="Z23" s="639">
        <v>5.0999999999999996</v>
      </c>
      <c r="AA23" s="639"/>
      <c r="AB23" s="639"/>
      <c r="AC23" s="639"/>
      <c r="AD23" s="640" t="s">
        <v>140</v>
      </c>
      <c r="AE23" s="640"/>
      <c r="AF23" s="640"/>
      <c r="AG23" s="640"/>
      <c r="AH23" s="640"/>
      <c r="AI23" s="640"/>
      <c r="AJ23" s="640"/>
      <c r="AK23" s="640"/>
      <c r="AL23" s="641" t="s">
        <v>140</v>
      </c>
      <c r="AM23" s="642"/>
      <c r="AN23" s="642"/>
      <c r="AO23" s="643"/>
      <c r="AP23" s="633" t="s">
        <v>289</v>
      </c>
      <c r="AQ23" s="652"/>
      <c r="AR23" s="652"/>
      <c r="AS23" s="652"/>
      <c r="AT23" s="652"/>
      <c r="AU23" s="652"/>
      <c r="AV23" s="652"/>
      <c r="AW23" s="652"/>
      <c r="AX23" s="652"/>
      <c r="AY23" s="652"/>
      <c r="AZ23" s="652"/>
      <c r="BA23" s="652"/>
      <c r="BB23" s="652"/>
      <c r="BC23" s="652"/>
      <c r="BD23" s="652"/>
      <c r="BE23" s="652"/>
      <c r="BF23" s="653"/>
      <c r="BG23" s="636" t="s">
        <v>140</v>
      </c>
      <c r="BH23" s="637"/>
      <c r="BI23" s="637"/>
      <c r="BJ23" s="637"/>
      <c r="BK23" s="637"/>
      <c r="BL23" s="637"/>
      <c r="BM23" s="637"/>
      <c r="BN23" s="638"/>
      <c r="BO23" s="639" t="s">
        <v>140</v>
      </c>
      <c r="BP23" s="639"/>
      <c r="BQ23" s="639"/>
      <c r="BR23" s="639"/>
      <c r="BS23" s="640" t="s">
        <v>242</v>
      </c>
      <c r="BT23" s="640"/>
      <c r="BU23" s="640"/>
      <c r="BV23" s="640"/>
      <c r="BW23" s="640"/>
      <c r="BX23" s="640"/>
      <c r="BY23" s="640"/>
      <c r="BZ23" s="640"/>
      <c r="CA23" s="640"/>
      <c r="CB23" s="644"/>
      <c r="CD23" s="618" t="s">
        <v>228</v>
      </c>
      <c r="CE23" s="619"/>
      <c r="CF23" s="619"/>
      <c r="CG23" s="619"/>
      <c r="CH23" s="619"/>
      <c r="CI23" s="619"/>
      <c r="CJ23" s="619"/>
      <c r="CK23" s="619"/>
      <c r="CL23" s="619"/>
      <c r="CM23" s="619"/>
      <c r="CN23" s="619"/>
      <c r="CO23" s="619"/>
      <c r="CP23" s="619"/>
      <c r="CQ23" s="620"/>
      <c r="CR23" s="618" t="s">
        <v>290</v>
      </c>
      <c r="CS23" s="619"/>
      <c r="CT23" s="619"/>
      <c r="CU23" s="619"/>
      <c r="CV23" s="619"/>
      <c r="CW23" s="619"/>
      <c r="CX23" s="619"/>
      <c r="CY23" s="620"/>
      <c r="CZ23" s="618" t="s">
        <v>291</v>
      </c>
      <c r="DA23" s="619"/>
      <c r="DB23" s="619"/>
      <c r="DC23" s="620"/>
      <c r="DD23" s="618" t="s">
        <v>292</v>
      </c>
      <c r="DE23" s="619"/>
      <c r="DF23" s="619"/>
      <c r="DG23" s="619"/>
      <c r="DH23" s="619"/>
      <c r="DI23" s="619"/>
      <c r="DJ23" s="619"/>
      <c r="DK23" s="620"/>
      <c r="DL23" s="663" t="s">
        <v>293</v>
      </c>
      <c r="DM23" s="664"/>
      <c r="DN23" s="664"/>
      <c r="DO23" s="664"/>
      <c r="DP23" s="664"/>
      <c r="DQ23" s="664"/>
      <c r="DR23" s="664"/>
      <c r="DS23" s="664"/>
      <c r="DT23" s="664"/>
      <c r="DU23" s="664"/>
      <c r="DV23" s="665"/>
      <c r="DW23" s="618" t="s">
        <v>294</v>
      </c>
      <c r="DX23" s="619"/>
      <c r="DY23" s="619"/>
      <c r="DZ23" s="619"/>
      <c r="EA23" s="619"/>
      <c r="EB23" s="619"/>
      <c r="EC23" s="620"/>
    </row>
    <row r="24" spans="2:133" ht="11.25" customHeight="1" x14ac:dyDescent="0.15">
      <c r="B24" s="633" t="s">
        <v>295</v>
      </c>
      <c r="C24" s="634"/>
      <c r="D24" s="634"/>
      <c r="E24" s="634"/>
      <c r="F24" s="634"/>
      <c r="G24" s="634"/>
      <c r="H24" s="634"/>
      <c r="I24" s="634"/>
      <c r="J24" s="634"/>
      <c r="K24" s="634"/>
      <c r="L24" s="634"/>
      <c r="M24" s="634"/>
      <c r="N24" s="634"/>
      <c r="O24" s="634"/>
      <c r="P24" s="634"/>
      <c r="Q24" s="635"/>
      <c r="R24" s="636" t="s">
        <v>140</v>
      </c>
      <c r="S24" s="637"/>
      <c r="T24" s="637"/>
      <c r="U24" s="637"/>
      <c r="V24" s="637"/>
      <c r="W24" s="637"/>
      <c r="X24" s="637"/>
      <c r="Y24" s="638"/>
      <c r="Z24" s="639" t="s">
        <v>140</v>
      </c>
      <c r="AA24" s="639"/>
      <c r="AB24" s="639"/>
      <c r="AC24" s="639"/>
      <c r="AD24" s="640" t="s">
        <v>242</v>
      </c>
      <c r="AE24" s="640"/>
      <c r="AF24" s="640"/>
      <c r="AG24" s="640"/>
      <c r="AH24" s="640"/>
      <c r="AI24" s="640"/>
      <c r="AJ24" s="640"/>
      <c r="AK24" s="640"/>
      <c r="AL24" s="641" t="s">
        <v>140</v>
      </c>
      <c r="AM24" s="642"/>
      <c r="AN24" s="642"/>
      <c r="AO24" s="643"/>
      <c r="AP24" s="633" t="s">
        <v>296</v>
      </c>
      <c r="AQ24" s="652"/>
      <c r="AR24" s="652"/>
      <c r="AS24" s="652"/>
      <c r="AT24" s="652"/>
      <c r="AU24" s="652"/>
      <c r="AV24" s="652"/>
      <c r="AW24" s="652"/>
      <c r="AX24" s="652"/>
      <c r="AY24" s="652"/>
      <c r="AZ24" s="652"/>
      <c r="BA24" s="652"/>
      <c r="BB24" s="652"/>
      <c r="BC24" s="652"/>
      <c r="BD24" s="652"/>
      <c r="BE24" s="652"/>
      <c r="BF24" s="653"/>
      <c r="BG24" s="636" t="s">
        <v>242</v>
      </c>
      <c r="BH24" s="637"/>
      <c r="BI24" s="637"/>
      <c r="BJ24" s="637"/>
      <c r="BK24" s="637"/>
      <c r="BL24" s="637"/>
      <c r="BM24" s="637"/>
      <c r="BN24" s="638"/>
      <c r="BO24" s="639" t="s">
        <v>242</v>
      </c>
      <c r="BP24" s="639"/>
      <c r="BQ24" s="639"/>
      <c r="BR24" s="639"/>
      <c r="BS24" s="640" t="s">
        <v>242</v>
      </c>
      <c r="BT24" s="640"/>
      <c r="BU24" s="640"/>
      <c r="BV24" s="640"/>
      <c r="BW24" s="640"/>
      <c r="BX24" s="640"/>
      <c r="BY24" s="640"/>
      <c r="BZ24" s="640"/>
      <c r="CA24" s="640"/>
      <c r="CB24" s="644"/>
      <c r="CD24" s="622" t="s">
        <v>297</v>
      </c>
      <c r="CE24" s="623"/>
      <c r="CF24" s="623"/>
      <c r="CG24" s="623"/>
      <c r="CH24" s="623"/>
      <c r="CI24" s="623"/>
      <c r="CJ24" s="623"/>
      <c r="CK24" s="623"/>
      <c r="CL24" s="623"/>
      <c r="CM24" s="623"/>
      <c r="CN24" s="623"/>
      <c r="CO24" s="623"/>
      <c r="CP24" s="623"/>
      <c r="CQ24" s="624"/>
      <c r="CR24" s="625">
        <v>4021701</v>
      </c>
      <c r="CS24" s="626"/>
      <c r="CT24" s="626"/>
      <c r="CU24" s="626"/>
      <c r="CV24" s="626"/>
      <c r="CW24" s="626"/>
      <c r="CX24" s="626"/>
      <c r="CY24" s="627"/>
      <c r="CZ24" s="630">
        <v>33.5</v>
      </c>
      <c r="DA24" s="631"/>
      <c r="DB24" s="631"/>
      <c r="DC24" s="647"/>
      <c r="DD24" s="671">
        <v>3637267</v>
      </c>
      <c r="DE24" s="626"/>
      <c r="DF24" s="626"/>
      <c r="DG24" s="626"/>
      <c r="DH24" s="626"/>
      <c r="DI24" s="626"/>
      <c r="DJ24" s="626"/>
      <c r="DK24" s="627"/>
      <c r="DL24" s="671">
        <v>3635612</v>
      </c>
      <c r="DM24" s="626"/>
      <c r="DN24" s="626"/>
      <c r="DO24" s="626"/>
      <c r="DP24" s="626"/>
      <c r="DQ24" s="626"/>
      <c r="DR24" s="626"/>
      <c r="DS24" s="626"/>
      <c r="DT24" s="626"/>
      <c r="DU24" s="626"/>
      <c r="DV24" s="627"/>
      <c r="DW24" s="630">
        <v>57.3</v>
      </c>
      <c r="DX24" s="631"/>
      <c r="DY24" s="631"/>
      <c r="DZ24" s="631"/>
      <c r="EA24" s="631"/>
      <c r="EB24" s="631"/>
      <c r="EC24" s="632"/>
    </row>
    <row r="25" spans="2:133" ht="11.25" customHeight="1" x14ac:dyDescent="0.15">
      <c r="B25" s="633" t="s">
        <v>298</v>
      </c>
      <c r="C25" s="634"/>
      <c r="D25" s="634"/>
      <c r="E25" s="634"/>
      <c r="F25" s="634"/>
      <c r="G25" s="634"/>
      <c r="H25" s="634"/>
      <c r="I25" s="634"/>
      <c r="J25" s="634"/>
      <c r="K25" s="634"/>
      <c r="L25" s="634"/>
      <c r="M25" s="634"/>
      <c r="N25" s="634"/>
      <c r="O25" s="634"/>
      <c r="P25" s="634"/>
      <c r="Q25" s="635"/>
      <c r="R25" s="636">
        <v>6935729</v>
      </c>
      <c r="S25" s="637"/>
      <c r="T25" s="637"/>
      <c r="U25" s="637"/>
      <c r="V25" s="637"/>
      <c r="W25" s="637"/>
      <c r="X25" s="637"/>
      <c r="Y25" s="638"/>
      <c r="Z25" s="639">
        <v>54.5</v>
      </c>
      <c r="AA25" s="639"/>
      <c r="AB25" s="639"/>
      <c r="AC25" s="639"/>
      <c r="AD25" s="640">
        <v>6290971</v>
      </c>
      <c r="AE25" s="640"/>
      <c r="AF25" s="640"/>
      <c r="AG25" s="640"/>
      <c r="AH25" s="640"/>
      <c r="AI25" s="640"/>
      <c r="AJ25" s="640"/>
      <c r="AK25" s="640"/>
      <c r="AL25" s="641">
        <v>100</v>
      </c>
      <c r="AM25" s="642"/>
      <c r="AN25" s="642"/>
      <c r="AO25" s="643"/>
      <c r="AP25" s="633" t="s">
        <v>299</v>
      </c>
      <c r="AQ25" s="652"/>
      <c r="AR25" s="652"/>
      <c r="AS25" s="652"/>
      <c r="AT25" s="652"/>
      <c r="AU25" s="652"/>
      <c r="AV25" s="652"/>
      <c r="AW25" s="652"/>
      <c r="AX25" s="652"/>
      <c r="AY25" s="652"/>
      <c r="AZ25" s="652"/>
      <c r="BA25" s="652"/>
      <c r="BB25" s="652"/>
      <c r="BC25" s="652"/>
      <c r="BD25" s="652"/>
      <c r="BE25" s="652"/>
      <c r="BF25" s="653"/>
      <c r="BG25" s="636" t="s">
        <v>140</v>
      </c>
      <c r="BH25" s="637"/>
      <c r="BI25" s="637"/>
      <c r="BJ25" s="637"/>
      <c r="BK25" s="637"/>
      <c r="BL25" s="637"/>
      <c r="BM25" s="637"/>
      <c r="BN25" s="638"/>
      <c r="BO25" s="639" t="s">
        <v>140</v>
      </c>
      <c r="BP25" s="639"/>
      <c r="BQ25" s="639"/>
      <c r="BR25" s="639"/>
      <c r="BS25" s="640" t="s">
        <v>242</v>
      </c>
      <c r="BT25" s="640"/>
      <c r="BU25" s="640"/>
      <c r="BV25" s="640"/>
      <c r="BW25" s="640"/>
      <c r="BX25" s="640"/>
      <c r="BY25" s="640"/>
      <c r="BZ25" s="640"/>
      <c r="CA25" s="640"/>
      <c r="CB25" s="644"/>
      <c r="CD25" s="633" t="s">
        <v>300</v>
      </c>
      <c r="CE25" s="634"/>
      <c r="CF25" s="634"/>
      <c r="CG25" s="634"/>
      <c r="CH25" s="634"/>
      <c r="CI25" s="634"/>
      <c r="CJ25" s="634"/>
      <c r="CK25" s="634"/>
      <c r="CL25" s="634"/>
      <c r="CM25" s="634"/>
      <c r="CN25" s="634"/>
      <c r="CO25" s="634"/>
      <c r="CP25" s="634"/>
      <c r="CQ25" s="635"/>
      <c r="CR25" s="636">
        <v>2079400</v>
      </c>
      <c r="CS25" s="668"/>
      <c r="CT25" s="668"/>
      <c r="CU25" s="668"/>
      <c r="CV25" s="668"/>
      <c r="CW25" s="668"/>
      <c r="CX25" s="668"/>
      <c r="CY25" s="669"/>
      <c r="CZ25" s="641">
        <v>17.3</v>
      </c>
      <c r="DA25" s="666"/>
      <c r="DB25" s="666"/>
      <c r="DC25" s="670"/>
      <c r="DD25" s="645">
        <v>2006177</v>
      </c>
      <c r="DE25" s="668"/>
      <c r="DF25" s="668"/>
      <c r="DG25" s="668"/>
      <c r="DH25" s="668"/>
      <c r="DI25" s="668"/>
      <c r="DJ25" s="668"/>
      <c r="DK25" s="669"/>
      <c r="DL25" s="645">
        <v>2004620</v>
      </c>
      <c r="DM25" s="668"/>
      <c r="DN25" s="668"/>
      <c r="DO25" s="668"/>
      <c r="DP25" s="668"/>
      <c r="DQ25" s="668"/>
      <c r="DR25" s="668"/>
      <c r="DS25" s="668"/>
      <c r="DT25" s="668"/>
      <c r="DU25" s="668"/>
      <c r="DV25" s="669"/>
      <c r="DW25" s="641">
        <v>31.6</v>
      </c>
      <c r="DX25" s="666"/>
      <c r="DY25" s="666"/>
      <c r="DZ25" s="666"/>
      <c r="EA25" s="666"/>
      <c r="EB25" s="666"/>
      <c r="EC25" s="667"/>
    </row>
    <row r="26" spans="2:133" ht="11.25" customHeight="1" x14ac:dyDescent="0.15">
      <c r="B26" s="633" t="s">
        <v>301</v>
      </c>
      <c r="C26" s="634"/>
      <c r="D26" s="634"/>
      <c r="E26" s="634"/>
      <c r="F26" s="634"/>
      <c r="G26" s="634"/>
      <c r="H26" s="634"/>
      <c r="I26" s="634"/>
      <c r="J26" s="634"/>
      <c r="K26" s="634"/>
      <c r="L26" s="634"/>
      <c r="M26" s="634"/>
      <c r="N26" s="634"/>
      <c r="O26" s="634"/>
      <c r="P26" s="634"/>
      <c r="Q26" s="635"/>
      <c r="R26" s="636">
        <v>1068</v>
      </c>
      <c r="S26" s="637"/>
      <c r="T26" s="637"/>
      <c r="U26" s="637"/>
      <c r="V26" s="637"/>
      <c r="W26" s="637"/>
      <c r="X26" s="637"/>
      <c r="Y26" s="638"/>
      <c r="Z26" s="639">
        <v>0</v>
      </c>
      <c r="AA26" s="639"/>
      <c r="AB26" s="639"/>
      <c r="AC26" s="639"/>
      <c r="AD26" s="640">
        <v>1068</v>
      </c>
      <c r="AE26" s="640"/>
      <c r="AF26" s="640"/>
      <c r="AG26" s="640"/>
      <c r="AH26" s="640"/>
      <c r="AI26" s="640"/>
      <c r="AJ26" s="640"/>
      <c r="AK26" s="640"/>
      <c r="AL26" s="641">
        <v>0</v>
      </c>
      <c r="AM26" s="642"/>
      <c r="AN26" s="642"/>
      <c r="AO26" s="643"/>
      <c r="AP26" s="633" t="s">
        <v>302</v>
      </c>
      <c r="AQ26" s="652"/>
      <c r="AR26" s="652"/>
      <c r="AS26" s="652"/>
      <c r="AT26" s="652"/>
      <c r="AU26" s="652"/>
      <c r="AV26" s="652"/>
      <c r="AW26" s="652"/>
      <c r="AX26" s="652"/>
      <c r="AY26" s="652"/>
      <c r="AZ26" s="652"/>
      <c r="BA26" s="652"/>
      <c r="BB26" s="652"/>
      <c r="BC26" s="652"/>
      <c r="BD26" s="652"/>
      <c r="BE26" s="652"/>
      <c r="BF26" s="653"/>
      <c r="BG26" s="636" t="s">
        <v>140</v>
      </c>
      <c r="BH26" s="637"/>
      <c r="BI26" s="637"/>
      <c r="BJ26" s="637"/>
      <c r="BK26" s="637"/>
      <c r="BL26" s="637"/>
      <c r="BM26" s="637"/>
      <c r="BN26" s="638"/>
      <c r="BO26" s="639" t="s">
        <v>183</v>
      </c>
      <c r="BP26" s="639"/>
      <c r="BQ26" s="639"/>
      <c r="BR26" s="639"/>
      <c r="BS26" s="640" t="s">
        <v>140</v>
      </c>
      <c r="BT26" s="640"/>
      <c r="BU26" s="640"/>
      <c r="BV26" s="640"/>
      <c r="BW26" s="640"/>
      <c r="BX26" s="640"/>
      <c r="BY26" s="640"/>
      <c r="BZ26" s="640"/>
      <c r="CA26" s="640"/>
      <c r="CB26" s="644"/>
      <c r="CD26" s="633" t="s">
        <v>303</v>
      </c>
      <c r="CE26" s="634"/>
      <c r="CF26" s="634"/>
      <c r="CG26" s="634"/>
      <c r="CH26" s="634"/>
      <c r="CI26" s="634"/>
      <c r="CJ26" s="634"/>
      <c r="CK26" s="634"/>
      <c r="CL26" s="634"/>
      <c r="CM26" s="634"/>
      <c r="CN26" s="634"/>
      <c r="CO26" s="634"/>
      <c r="CP26" s="634"/>
      <c r="CQ26" s="635"/>
      <c r="CR26" s="636">
        <v>1373301</v>
      </c>
      <c r="CS26" s="637"/>
      <c r="CT26" s="637"/>
      <c r="CU26" s="637"/>
      <c r="CV26" s="637"/>
      <c r="CW26" s="637"/>
      <c r="CX26" s="637"/>
      <c r="CY26" s="638"/>
      <c r="CZ26" s="641">
        <v>11.4</v>
      </c>
      <c r="DA26" s="666"/>
      <c r="DB26" s="666"/>
      <c r="DC26" s="670"/>
      <c r="DD26" s="645">
        <v>1319032</v>
      </c>
      <c r="DE26" s="637"/>
      <c r="DF26" s="637"/>
      <c r="DG26" s="637"/>
      <c r="DH26" s="637"/>
      <c r="DI26" s="637"/>
      <c r="DJ26" s="637"/>
      <c r="DK26" s="638"/>
      <c r="DL26" s="645" t="s">
        <v>140</v>
      </c>
      <c r="DM26" s="637"/>
      <c r="DN26" s="637"/>
      <c r="DO26" s="637"/>
      <c r="DP26" s="637"/>
      <c r="DQ26" s="637"/>
      <c r="DR26" s="637"/>
      <c r="DS26" s="637"/>
      <c r="DT26" s="637"/>
      <c r="DU26" s="637"/>
      <c r="DV26" s="638"/>
      <c r="DW26" s="641" t="s">
        <v>242</v>
      </c>
      <c r="DX26" s="666"/>
      <c r="DY26" s="666"/>
      <c r="DZ26" s="666"/>
      <c r="EA26" s="666"/>
      <c r="EB26" s="666"/>
      <c r="EC26" s="667"/>
    </row>
    <row r="27" spans="2:133" ht="11.25" customHeight="1" x14ac:dyDescent="0.15">
      <c r="B27" s="633" t="s">
        <v>304</v>
      </c>
      <c r="C27" s="634"/>
      <c r="D27" s="634"/>
      <c r="E27" s="634"/>
      <c r="F27" s="634"/>
      <c r="G27" s="634"/>
      <c r="H27" s="634"/>
      <c r="I27" s="634"/>
      <c r="J27" s="634"/>
      <c r="K27" s="634"/>
      <c r="L27" s="634"/>
      <c r="M27" s="634"/>
      <c r="N27" s="634"/>
      <c r="O27" s="634"/>
      <c r="P27" s="634"/>
      <c r="Q27" s="635"/>
      <c r="R27" s="636">
        <v>17701</v>
      </c>
      <c r="S27" s="637"/>
      <c r="T27" s="637"/>
      <c r="U27" s="637"/>
      <c r="V27" s="637"/>
      <c r="W27" s="637"/>
      <c r="X27" s="637"/>
      <c r="Y27" s="638"/>
      <c r="Z27" s="639">
        <v>0.1</v>
      </c>
      <c r="AA27" s="639"/>
      <c r="AB27" s="639"/>
      <c r="AC27" s="639"/>
      <c r="AD27" s="640" t="s">
        <v>140</v>
      </c>
      <c r="AE27" s="640"/>
      <c r="AF27" s="640"/>
      <c r="AG27" s="640"/>
      <c r="AH27" s="640"/>
      <c r="AI27" s="640"/>
      <c r="AJ27" s="640"/>
      <c r="AK27" s="640"/>
      <c r="AL27" s="641" t="s">
        <v>140</v>
      </c>
      <c r="AM27" s="642"/>
      <c r="AN27" s="642"/>
      <c r="AO27" s="643"/>
      <c r="AP27" s="633" t="s">
        <v>305</v>
      </c>
      <c r="AQ27" s="634"/>
      <c r="AR27" s="634"/>
      <c r="AS27" s="634"/>
      <c r="AT27" s="634"/>
      <c r="AU27" s="634"/>
      <c r="AV27" s="634"/>
      <c r="AW27" s="634"/>
      <c r="AX27" s="634"/>
      <c r="AY27" s="634"/>
      <c r="AZ27" s="634"/>
      <c r="BA27" s="634"/>
      <c r="BB27" s="634"/>
      <c r="BC27" s="634"/>
      <c r="BD27" s="634"/>
      <c r="BE27" s="634"/>
      <c r="BF27" s="635"/>
      <c r="BG27" s="636">
        <v>980502</v>
      </c>
      <c r="BH27" s="637"/>
      <c r="BI27" s="637"/>
      <c r="BJ27" s="637"/>
      <c r="BK27" s="637"/>
      <c r="BL27" s="637"/>
      <c r="BM27" s="637"/>
      <c r="BN27" s="638"/>
      <c r="BO27" s="639">
        <v>100</v>
      </c>
      <c r="BP27" s="639"/>
      <c r="BQ27" s="639"/>
      <c r="BR27" s="639"/>
      <c r="BS27" s="640" t="s">
        <v>140</v>
      </c>
      <c r="BT27" s="640"/>
      <c r="BU27" s="640"/>
      <c r="BV27" s="640"/>
      <c r="BW27" s="640"/>
      <c r="BX27" s="640"/>
      <c r="BY27" s="640"/>
      <c r="BZ27" s="640"/>
      <c r="CA27" s="640"/>
      <c r="CB27" s="644"/>
      <c r="CD27" s="633" t="s">
        <v>306</v>
      </c>
      <c r="CE27" s="634"/>
      <c r="CF27" s="634"/>
      <c r="CG27" s="634"/>
      <c r="CH27" s="634"/>
      <c r="CI27" s="634"/>
      <c r="CJ27" s="634"/>
      <c r="CK27" s="634"/>
      <c r="CL27" s="634"/>
      <c r="CM27" s="634"/>
      <c r="CN27" s="634"/>
      <c r="CO27" s="634"/>
      <c r="CP27" s="634"/>
      <c r="CQ27" s="635"/>
      <c r="CR27" s="636">
        <v>424236</v>
      </c>
      <c r="CS27" s="668"/>
      <c r="CT27" s="668"/>
      <c r="CU27" s="668"/>
      <c r="CV27" s="668"/>
      <c r="CW27" s="668"/>
      <c r="CX27" s="668"/>
      <c r="CY27" s="669"/>
      <c r="CZ27" s="641">
        <v>3.5</v>
      </c>
      <c r="DA27" s="666"/>
      <c r="DB27" s="666"/>
      <c r="DC27" s="670"/>
      <c r="DD27" s="645">
        <v>114258</v>
      </c>
      <c r="DE27" s="668"/>
      <c r="DF27" s="668"/>
      <c r="DG27" s="668"/>
      <c r="DH27" s="668"/>
      <c r="DI27" s="668"/>
      <c r="DJ27" s="668"/>
      <c r="DK27" s="669"/>
      <c r="DL27" s="645">
        <v>114160</v>
      </c>
      <c r="DM27" s="668"/>
      <c r="DN27" s="668"/>
      <c r="DO27" s="668"/>
      <c r="DP27" s="668"/>
      <c r="DQ27" s="668"/>
      <c r="DR27" s="668"/>
      <c r="DS27" s="668"/>
      <c r="DT27" s="668"/>
      <c r="DU27" s="668"/>
      <c r="DV27" s="669"/>
      <c r="DW27" s="641">
        <v>1.8</v>
      </c>
      <c r="DX27" s="666"/>
      <c r="DY27" s="666"/>
      <c r="DZ27" s="666"/>
      <c r="EA27" s="666"/>
      <c r="EB27" s="666"/>
      <c r="EC27" s="667"/>
    </row>
    <row r="28" spans="2:133" ht="11.25" customHeight="1" x14ac:dyDescent="0.15">
      <c r="B28" s="633" t="s">
        <v>307</v>
      </c>
      <c r="C28" s="634"/>
      <c r="D28" s="634"/>
      <c r="E28" s="634"/>
      <c r="F28" s="634"/>
      <c r="G28" s="634"/>
      <c r="H28" s="634"/>
      <c r="I28" s="634"/>
      <c r="J28" s="634"/>
      <c r="K28" s="634"/>
      <c r="L28" s="634"/>
      <c r="M28" s="634"/>
      <c r="N28" s="634"/>
      <c r="O28" s="634"/>
      <c r="P28" s="634"/>
      <c r="Q28" s="635"/>
      <c r="R28" s="636">
        <v>298934</v>
      </c>
      <c r="S28" s="637"/>
      <c r="T28" s="637"/>
      <c r="U28" s="637"/>
      <c r="V28" s="637"/>
      <c r="W28" s="637"/>
      <c r="X28" s="637"/>
      <c r="Y28" s="638"/>
      <c r="Z28" s="639">
        <v>2.2999999999999998</v>
      </c>
      <c r="AA28" s="639"/>
      <c r="AB28" s="639"/>
      <c r="AC28" s="639"/>
      <c r="AD28" s="640">
        <v>54</v>
      </c>
      <c r="AE28" s="640"/>
      <c r="AF28" s="640"/>
      <c r="AG28" s="640"/>
      <c r="AH28" s="640"/>
      <c r="AI28" s="640"/>
      <c r="AJ28" s="640"/>
      <c r="AK28" s="640"/>
      <c r="AL28" s="641">
        <v>0</v>
      </c>
      <c r="AM28" s="642"/>
      <c r="AN28" s="642"/>
      <c r="AO28" s="643"/>
      <c r="AP28" s="633"/>
      <c r="AQ28" s="634"/>
      <c r="AR28" s="634"/>
      <c r="AS28" s="634"/>
      <c r="AT28" s="634"/>
      <c r="AU28" s="634"/>
      <c r="AV28" s="634"/>
      <c r="AW28" s="634"/>
      <c r="AX28" s="634"/>
      <c r="AY28" s="634"/>
      <c r="AZ28" s="634"/>
      <c r="BA28" s="634"/>
      <c r="BB28" s="634"/>
      <c r="BC28" s="634"/>
      <c r="BD28" s="634"/>
      <c r="BE28" s="634"/>
      <c r="BF28" s="635"/>
      <c r="BG28" s="636"/>
      <c r="BH28" s="637"/>
      <c r="BI28" s="637"/>
      <c r="BJ28" s="637"/>
      <c r="BK28" s="637"/>
      <c r="BL28" s="637"/>
      <c r="BM28" s="637"/>
      <c r="BN28" s="638"/>
      <c r="BO28" s="639"/>
      <c r="BP28" s="639"/>
      <c r="BQ28" s="639"/>
      <c r="BR28" s="639"/>
      <c r="BS28" s="645"/>
      <c r="BT28" s="637"/>
      <c r="BU28" s="637"/>
      <c r="BV28" s="637"/>
      <c r="BW28" s="637"/>
      <c r="BX28" s="637"/>
      <c r="BY28" s="637"/>
      <c r="BZ28" s="637"/>
      <c r="CA28" s="637"/>
      <c r="CB28" s="646"/>
      <c r="CD28" s="633" t="s">
        <v>308</v>
      </c>
      <c r="CE28" s="634"/>
      <c r="CF28" s="634"/>
      <c r="CG28" s="634"/>
      <c r="CH28" s="634"/>
      <c r="CI28" s="634"/>
      <c r="CJ28" s="634"/>
      <c r="CK28" s="634"/>
      <c r="CL28" s="634"/>
      <c r="CM28" s="634"/>
      <c r="CN28" s="634"/>
      <c r="CO28" s="634"/>
      <c r="CP28" s="634"/>
      <c r="CQ28" s="635"/>
      <c r="CR28" s="636">
        <v>1518065</v>
      </c>
      <c r="CS28" s="637"/>
      <c r="CT28" s="637"/>
      <c r="CU28" s="637"/>
      <c r="CV28" s="637"/>
      <c r="CW28" s="637"/>
      <c r="CX28" s="637"/>
      <c r="CY28" s="638"/>
      <c r="CZ28" s="641">
        <v>12.7</v>
      </c>
      <c r="DA28" s="666"/>
      <c r="DB28" s="666"/>
      <c r="DC28" s="670"/>
      <c r="DD28" s="645">
        <v>1516832</v>
      </c>
      <c r="DE28" s="637"/>
      <c r="DF28" s="637"/>
      <c r="DG28" s="637"/>
      <c r="DH28" s="637"/>
      <c r="DI28" s="637"/>
      <c r="DJ28" s="637"/>
      <c r="DK28" s="638"/>
      <c r="DL28" s="645">
        <v>1516832</v>
      </c>
      <c r="DM28" s="637"/>
      <c r="DN28" s="637"/>
      <c r="DO28" s="637"/>
      <c r="DP28" s="637"/>
      <c r="DQ28" s="637"/>
      <c r="DR28" s="637"/>
      <c r="DS28" s="637"/>
      <c r="DT28" s="637"/>
      <c r="DU28" s="637"/>
      <c r="DV28" s="638"/>
      <c r="DW28" s="641">
        <v>23.9</v>
      </c>
      <c r="DX28" s="666"/>
      <c r="DY28" s="666"/>
      <c r="DZ28" s="666"/>
      <c r="EA28" s="666"/>
      <c r="EB28" s="666"/>
      <c r="EC28" s="667"/>
    </row>
    <row r="29" spans="2:133" ht="11.25" customHeight="1" x14ac:dyDescent="0.15">
      <c r="B29" s="633" t="s">
        <v>309</v>
      </c>
      <c r="C29" s="634"/>
      <c r="D29" s="634"/>
      <c r="E29" s="634"/>
      <c r="F29" s="634"/>
      <c r="G29" s="634"/>
      <c r="H29" s="634"/>
      <c r="I29" s="634"/>
      <c r="J29" s="634"/>
      <c r="K29" s="634"/>
      <c r="L29" s="634"/>
      <c r="M29" s="634"/>
      <c r="N29" s="634"/>
      <c r="O29" s="634"/>
      <c r="P29" s="634"/>
      <c r="Q29" s="635"/>
      <c r="R29" s="636">
        <v>17606</v>
      </c>
      <c r="S29" s="637"/>
      <c r="T29" s="637"/>
      <c r="U29" s="637"/>
      <c r="V29" s="637"/>
      <c r="W29" s="637"/>
      <c r="X29" s="637"/>
      <c r="Y29" s="638"/>
      <c r="Z29" s="639">
        <v>0.1</v>
      </c>
      <c r="AA29" s="639"/>
      <c r="AB29" s="639"/>
      <c r="AC29" s="639"/>
      <c r="AD29" s="640" t="s">
        <v>242</v>
      </c>
      <c r="AE29" s="640"/>
      <c r="AF29" s="640"/>
      <c r="AG29" s="640"/>
      <c r="AH29" s="640"/>
      <c r="AI29" s="640"/>
      <c r="AJ29" s="640"/>
      <c r="AK29" s="640"/>
      <c r="AL29" s="641" t="s">
        <v>242</v>
      </c>
      <c r="AM29" s="642"/>
      <c r="AN29" s="642"/>
      <c r="AO29" s="643"/>
      <c r="AP29" s="657"/>
      <c r="AQ29" s="658"/>
      <c r="AR29" s="658"/>
      <c r="AS29" s="658"/>
      <c r="AT29" s="658"/>
      <c r="AU29" s="658"/>
      <c r="AV29" s="658"/>
      <c r="AW29" s="658"/>
      <c r="AX29" s="658"/>
      <c r="AY29" s="658"/>
      <c r="AZ29" s="658"/>
      <c r="BA29" s="658"/>
      <c r="BB29" s="658"/>
      <c r="BC29" s="658"/>
      <c r="BD29" s="658"/>
      <c r="BE29" s="658"/>
      <c r="BF29" s="659"/>
      <c r="BG29" s="636"/>
      <c r="BH29" s="637"/>
      <c r="BI29" s="637"/>
      <c r="BJ29" s="637"/>
      <c r="BK29" s="637"/>
      <c r="BL29" s="637"/>
      <c r="BM29" s="637"/>
      <c r="BN29" s="638"/>
      <c r="BO29" s="639"/>
      <c r="BP29" s="639"/>
      <c r="BQ29" s="639"/>
      <c r="BR29" s="639"/>
      <c r="BS29" s="640"/>
      <c r="BT29" s="640"/>
      <c r="BU29" s="640"/>
      <c r="BV29" s="640"/>
      <c r="BW29" s="640"/>
      <c r="BX29" s="640"/>
      <c r="BY29" s="640"/>
      <c r="BZ29" s="640"/>
      <c r="CA29" s="640"/>
      <c r="CB29" s="644"/>
      <c r="CD29" s="672" t="s">
        <v>310</v>
      </c>
      <c r="CE29" s="673"/>
      <c r="CF29" s="633" t="s">
        <v>72</v>
      </c>
      <c r="CG29" s="634"/>
      <c r="CH29" s="634"/>
      <c r="CI29" s="634"/>
      <c r="CJ29" s="634"/>
      <c r="CK29" s="634"/>
      <c r="CL29" s="634"/>
      <c r="CM29" s="634"/>
      <c r="CN29" s="634"/>
      <c r="CO29" s="634"/>
      <c r="CP29" s="634"/>
      <c r="CQ29" s="635"/>
      <c r="CR29" s="636">
        <v>1518065</v>
      </c>
      <c r="CS29" s="668"/>
      <c r="CT29" s="668"/>
      <c r="CU29" s="668"/>
      <c r="CV29" s="668"/>
      <c r="CW29" s="668"/>
      <c r="CX29" s="668"/>
      <c r="CY29" s="669"/>
      <c r="CZ29" s="641">
        <v>12.7</v>
      </c>
      <c r="DA29" s="666"/>
      <c r="DB29" s="666"/>
      <c r="DC29" s="670"/>
      <c r="DD29" s="645">
        <v>1516832</v>
      </c>
      <c r="DE29" s="668"/>
      <c r="DF29" s="668"/>
      <c r="DG29" s="668"/>
      <c r="DH29" s="668"/>
      <c r="DI29" s="668"/>
      <c r="DJ29" s="668"/>
      <c r="DK29" s="669"/>
      <c r="DL29" s="645">
        <v>1516832</v>
      </c>
      <c r="DM29" s="668"/>
      <c r="DN29" s="668"/>
      <c r="DO29" s="668"/>
      <c r="DP29" s="668"/>
      <c r="DQ29" s="668"/>
      <c r="DR29" s="668"/>
      <c r="DS29" s="668"/>
      <c r="DT29" s="668"/>
      <c r="DU29" s="668"/>
      <c r="DV29" s="669"/>
      <c r="DW29" s="641">
        <v>23.9</v>
      </c>
      <c r="DX29" s="666"/>
      <c r="DY29" s="666"/>
      <c r="DZ29" s="666"/>
      <c r="EA29" s="666"/>
      <c r="EB29" s="666"/>
      <c r="EC29" s="667"/>
    </row>
    <row r="30" spans="2:133" ht="11.25" customHeight="1" x14ac:dyDescent="0.15">
      <c r="B30" s="633" t="s">
        <v>311</v>
      </c>
      <c r="C30" s="634"/>
      <c r="D30" s="634"/>
      <c r="E30" s="634"/>
      <c r="F30" s="634"/>
      <c r="G30" s="634"/>
      <c r="H30" s="634"/>
      <c r="I30" s="634"/>
      <c r="J30" s="634"/>
      <c r="K30" s="634"/>
      <c r="L30" s="634"/>
      <c r="M30" s="634"/>
      <c r="N30" s="634"/>
      <c r="O30" s="634"/>
      <c r="P30" s="634"/>
      <c r="Q30" s="635"/>
      <c r="R30" s="636">
        <v>1063126</v>
      </c>
      <c r="S30" s="637"/>
      <c r="T30" s="637"/>
      <c r="U30" s="637"/>
      <c r="V30" s="637"/>
      <c r="W30" s="637"/>
      <c r="X30" s="637"/>
      <c r="Y30" s="638"/>
      <c r="Z30" s="639">
        <v>8.4</v>
      </c>
      <c r="AA30" s="639"/>
      <c r="AB30" s="639"/>
      <c r="AC30" s="639"/>
      <c r="AD30" s="640" t="s">
        <v>140</v>
      </c>
      <c r="AE30" s="640"/>
      <c r="AF30" s="640"/>
      <c r="AG30" s="640"/>
      <c r="AH30" s="640"/>
      <c r="AI30" s="640"/>
      <c r="AJ30" s="640"/>
      <c r="AK30" s="640"/>
      <c r="AL30" s="641" t="s">
        <v>242</v>
      </c>
      <c r="AM30" s="642"/>
      <c r="AN30" s="642"/>
      <c r="AO30" s="643"/>
      <c r="AP30" s="618" t="s">
        <v>228</v>
      </c>
      <c r="AQ30" s="619"/>
      <c r="AR30" s="619"/>
      <c r="AS30" s="619"/>
      <c r="AT30" s="619"/>
      <c r="AU30" s="619"/>
      <c r="AV30" s="619"/>
      <c r="AW30" s="619"/>
      <c r="AX30" s="619"/>
      <c r="AY30" s="619"/>
      <c r="AZ30" s="619"/>
      <c r="BA30" s="619"/>
      <c r="BB30" s="619"/>
      <c r="BC30" s="619"/>
      <c r="BD30" s="619"/>
      <c r="BE30" s="619"/>
      <c r="BF30" s="620"/>
      <c r="BG30" s="618" t="s">
        <v>312</v>
      </c>
      <c r="BH30" s="678"/>
      <c r="BI30" s="678"/>
      <c r="BJ30" s="678"/>
      <c r="BK30" s="678"/>
      <c r="BL30" s="678"/>
      <c r="BM30" s="678"/>
      <c r="BN30" s="678"/>
      <c r="BO30" s="678"/>
      <c r="BP30" s="678"/>
      <c r="BQ30" s="679"/>
      <c r="BR30" s="618" t="s">
        <v>313</v>
      </c>
      <c r="BS30" s="678"/>
      <c r="BT30" s="678"/>
      <c r="BU30" s="678"/>
      <c r="BV30" s="678"/>
      <c r="BW30" s="678"/>
      <c r="BX30" s="678"/>
      <c r="BY30" s="678"/>
      <c r="BZ30" s="678"/>
      <c r="CA30" s="678"/>
      <c r="CB30" s="679"/>
      <c r="CD30" s="674"/>
      <c r="CE30" s="675"/>
      <c r="CF30" s="633" t="s">
        <v>314</v>
      </c>
      <c r="CG30" s="634"/>
      <c r="CH30" s="634"/>
      <c r="CI30" s="634"/>
      <c r="CJ30" s="634"/>
      <c r="CK30" s="634"/>
      <c r="CL30" s="634"/>
      <c r="CM30" s="634"/>
      <c r="CN30" s="634"/>
      <c r="CO30" s="634"/>
      <c r="CP30" s="634"/>
      <c r="CQ30" s="635"/>
      <c r="CR30" s="636">
        <v>1483417</v>
      </c>
      <c r="CS30" s="637"/>
      <c r="CT30" s="637"/>
      <c r="CU30" s="637"/>
      <c r="CV30" s="637"/>
      <c r="CW30" s="637"/>
      <c r="CX30" s="637"/>
      <c r="CY30" s="638"/>
      <c r="CZ30" s="641">
        <v>12.4</v>
      </c>
      <c r="DA30" s="666"/>
      <c r="DB30" s="666"/>
      <c r="DC30" s="670"/>
      <c r="DD30" s="645">
        <v>1482188</v>
      </c>
      <c r="DE30" s="637"/>
      <c r="DF30" s="637"/>
      <c r="DG30" s="637"/>
      <c r="DH30" s="637"/>
      <c r="DI30" s="637"/>
      <c r="DJ30" s="637"/>
      <c r="DK30" s="638"/>
      <c r="DL30" s="645">
        <v>1482188</v>
      </c>
      <c r="DM30" s="637"/>
      <c r="DN30" s="637"/>
      <c r="DO30" s="637"/>
      <c r="DP30" s="637"/>
      <c r="DQ30" s="637"/>
      <c r="DR30" s="637"/>
      <c r="DS30" s="637"/>
      <c r="DT30" s="637"/>
      <c r="DU30" s="637"/>
      <c r="DV30" s="638"/>
      <c r="DW30" s="641">
        <v>23.4</v>
      </c>
      <c r="DX30" s="666"/>
      <c r="DY30" s="666"/>
      <c r="DZ30" s="666"/>
      <c r="EA30" s="666"/>
      <c r="EB30" s="666"/>
      <c r="EC30" s="667"/>
    </row>
    <row r="31" spans="2:133" ht="11.25" customHeight="1" x14ac:dyDescent="0.15">
      <c r="B31" s="649" t="s">
        <v>315</v>
      </c>
      <c r="C31" s="650"/>
      <c r="D31" s="650"/>
      <c r="E31" s="650"/>
      <c r="F31" s="650"/>
      <c r="G31" s="650"/>
      <c r="H31" s="650"/>
      <c r="I31" s="650"/>
      <c r="J31" s="650"/>
      <c r="K31" s="650"/>
      <c r="L31" s="650"/>
      <c r="M31" s="650"/>
      <c r="N31" s="650"/>
      <c r="O31" s="650"/>
      <c r="P31" s="650"/>
      <c r="Q31" s="651"/>
      <c r="R31" s="636" t="s">
        <v>140</v>
      </c>
      <c r="S31" s="637"/>
      <c r="T31" s="637"/>
      <c r="U31" s="637"/>
      <c r="V31" s="637"/>
      <c r="W31" s="637"/>
      <c r="X31" s="637"/>
      <c r="Y31" s="638"/>
      <c r="Z31" s="639" t="s">
        <v>140</v>
      </c>
      <c r="AA31" s="639"/>
      <c r="AB31" s="639"/>
      <c r="AC31" s="639"/>
      <c r="AD31" s="640" t="s">
        <v>242</v>
      </c>
      <c r="AE31" s="640"/>
      <c r="AF31" s="640"/>
      <c r="AG31" s="640"/>
      <c r="AH31" s="640"/>
      <c r="AI31" s="640"/>
      <c r="AJ31" s="640"/>
      <c r="AK31" s="640"/>
      <c r="AL31" s="641" t="s">
        <v>183</v>
      </c>
      <c r="AM31" s="642"/>
      <c r="AN31" s="642"/>
      <c r="AO31" s="643"/>
      <c r="AP31" s="682" t="s">
        <v>316</v>
      </c>
      <c r="AQ31" s="683"/>
      <c r="AR31" s="683"/>
      <c r="AS31" s="683"/>
      <c r="AT31" s="688" t="s">
        <v>317</v>
      </c>
      <c r="AU31" s="212"/>
      <c r="AV31" s="212"/>
      <c r="AW31" s="212"/>
      <c r="AX31" s="622" t="s">
        <v>191</v>
      </c>
      <c r="AY31" s="623"/>
      <c r="AZ31" s="623"/>
      <c r="BA31" s="623"/>
      <c r="BB31" s="623"/>
      <c r="BC31" s="623"/>
      <c r="BD31" s="623"/>
      <c r="BE31" s="623"/>
      <c r="BF31" s="624"/>
      <c r="BG31" s="692">
        <v>99.3</v>
      </c>
      <c r="BH31" s="680"/>
      <c r="BI31" s="680"/>
      <c r="BJ31" s="680"/>
      <c r="BK31" s="680"/>
      <c r="BL31" s="680"/>
      <c r="BM31" s="631">
        <v>97.4</v>
      </c>
      <c r="BN31" s="680"/>
      <c r="BO31" s="680"/>
      <c r="BP31" s="680"/>
      <c r="BQ31" s="681"/>
      <c r="BR31" s="692">
        <v>99.5</v>
      </c>
      <c r="BS31" s="680"/>
      <c r="BT31" s="680"/>
      <c r="BU31" s="680"/>
      <c r="BV31" s="680"/>
      <c r="BW31" s="680"/>
      <c r="BX31" s="631">
        <v>97.4</v>
      </c>
      <c r="BY31" s="680"/>
      <c r="BZ31" s="680"/>
      <c r="CA31" s="680"/>
      <c r="CB31" s="681"/>
      <c r="CD31" s="674"/>
      <c r="CE31" s="675"/>
      <c r="CF31" s="633" t="s">
        <v>318</v>
      </c>
      <c r="CG31" s="634"/>
      <c r="CH31" s="634"/>
      <c r="CI31" s="634"/>
      <c r="CJ31" s="634"/>
      <c r="CK31" s="634"/>
      <c r="CL31" s="634"/>
      <c r="CM31" s="634"/>
      <c r="CN31" s="634"/>
      <c r="CO31" s="634"/>
      <c r="CP31" s="634"/>
      <c r="CQ31" s="635"/>
      <c r="CR31" s="636">
        <v>34648</v>
      </c>
      <c r="CS31" s="668"/>
      <c r="CT31" s="668"/>
      <c r="CU31" s="668"/>
      <c r="CV31" s="668"/>
      <c r="CW31" s="668"/>
      <c r="CX31" s="668"/>
      <c r="CY31" s="669"/>
      <c r="CZ31" s="641">
        <v>0.3</v>
      </c>
      <c r="DA31" s="666"/>
      <c r="DB31" s="666"/>
      <c r="DC31" s="670"/>
      <c r="DD31" s="645">
        <v>34644</v>
      </c>
      <c r="DE31" s="668"/>
      <c r="DF31" s="668"/>
      <c r="DG31" s="668"/>
      <c r="DH31" s="668"/>
      <c r="DI31" s="668"/>
      <c r="DJ31" s="668"/>
      <c r="DK31" s="669"/>
      <c r="DL31" s="645">
        <v>34644</v>
      </c>
      <c r="DM31" s="668"/>
      <c r="DN31" s="668"/>
      <c r="DO31" s="668"/>
      <c r="DP31" s="668"/>
      <c r="DQ31" s="668"/>
      <c r="DR31" s="668"/>
      <c r="DS31" s="668"/>
      <c r="DT31" s="668"/>
      <c r="DU31" s="668"/>
      <c r="DV31" s="669"/>
      <c r="DW31" s="641">
        <v>0.5</v>
      </c>
      <c r="DX31" s="666"/>
      <c r="DY31" s="666"/>
      <c r="DZ31" s="666"/>
      <c r="EA31" s="666"/>
      <c r="EB31" s="666"/>
      <c r="EC31" s="667"/>
    </row>
    <row r="32" spans="2:133" ht="11.25" customHeight="1" x14ac:dyDescent="0.15">
      <c r="B32" s="633" t="s">
        <v>319</v>
      </c>
      <c r="C32" s="634"/>
      <c r="D32" s="634"/>
      <c r="E32" s="634"/>
      <c r="F32" s="634"/>
      <c r="G32" s="634"/>
      <c r="H32" s="634"/>
      <c r="I32" s="634"/>
      <c r="J32" s="634"/>
      <c r="K32" s="634"/>
      <c r="L32" s="634"/>
      <c r="M32" s="634"/>
      <c r="N32" s="634"/>
      <c r="O32" s="634"/>
      <c r="P32" s="634"/>
      <c r="Q32" s="635"/>
      <c r="R32" s="636">
        <v>1013866</v>
      </c>
      <c r="S32" s="637"/>
      <c r="T32" s="637"/>
      <c r="U32" s="637"/>
      <c r="V32" s="637"/>
      <c r="W32" s="637"/>
      <c r="X32" s="637"/>
      <c r="Y32" s="638"/>
      <c r="Z32" s="639">
        <v>8</v>
      </c>
      <c r="AA32" s="639"/>
      <c r="AB32" s="639"/>
      <c r="AC32" s="639"/>
      <c r="AD32" s="640" t="s">
        <v>140</v>
      </c>
      <c r="AE32" s="640"/>
      <c r="AF32" s="640"/>
      <c r="AG32" s="640"/>
      <c r="AH32" s="640"/>
      <c r="AI32" s="640"/>
      <c r="AJ32" s="640"/>
      <c r="AK32" s="640"/>
      <c r="AL32" s="641" t="s">
        <v>140</v>
      </c>
      <c r="AM32" s="642"/>
      <c r="AN32" s="642"/>
      <c r="AO32" s="643"/>
      <c r="AP32" s="684"/>
      <c r="AQ32" s="685"/>
      <c r="AR32" s="685"/>
      <c r="AS32" s="685"/>
      <c r="AT32" s="689"/>
      <c r="AU32" s="208" t="s">
        <v>320</v>
      </c>
      <c r="AX32" s="633" t="s">
        <v>321</v>
      </c>
      <c r="AY32" s="634"/>
      <c r="AZ32" s="634"/>
      <c r="BA32" s="634"/>
      <c r="BB32" s="634"/>
      <c r="BC32" s="634"/>
      <c r="BD32" s="634"/>
      <c r="BE32" s="634"/>
      <c r="BF32" s="635"/>
      <c r="BG32" s="693">
        <v>99.4</v>
      </c>
      <c r="BH32" s="668"/>
      <c r="BI32" s="668"/>
      <c r="BJ32" s="668"/>
      <c r="BK32" s="668"/>
      <c r="BL32" s="668"/>
      <c r="BM32" s="642">
        <v>98.2</v>
      </c>
      <c r="BN32" s="668"/>
      <c r="BO32" s="668"/>
      <c r="BP32" s="668"/>
      <c r="BQ32" s="691"/>
      <c r="BR32" s="693">
        <v>99.6</v>
      </c>
      <c r="BS32" s="668"/>
      <c r="BT32" s="668"/>
      <c r="BU32" s="668"/>
      <c r="BV32" s="668"/>
      <c r="BW32" s="668"/>
      <c r="BX32" s="642">
        <v>98.7</v>
      </c>
      <c r="BY32" s="668"/>
      <c r="BZ32" s="668"/>
      <c r="CA32" s="668"/>
      <c r="CB32" s="691"/>
      <c r="CD32" s="676"/>
      <c r="CE32" s="677"/>
      <c r="CF32" s="633" t="s">
        <v>322</v>
      </c>
      <c r="CG32" s="634"/>
      <c r="CH32" s="634"/>
      <c r="CI32" s="634"/>
      <c r="CJ32" s="634"/>
      <c r="CK32" s="634"/>
      <c r="CL32" s="634"/>
      <c r="CM32" s="634"/>
      <c r="CN32" s="634"/>
      <c r="CO32" s="634"/>
      <c r="CP32" s="634"/>
      <c r="CQ32" s="635"/>
      <c r="CR32" s="636" t="s">
        <v>242</v>
      </c>
      <c r="CS32" s="637"/>
      <c r="CT32" s="637"/>
      <c r="CU32" s="637"/>
      <c r="CV32" s="637"/>
      <c r="CW32" s="637"/>
      <c r="CX32" s="637"/>
      <c r="CY32" s="638"/>
      <c r="CZ32" s="641" t="s">
        <v>242</v>
      </c>
      <c r="DA32" s="666"/>
      <c r="DB32" s="666"/>
      <c r="DC32" s="670"/>
      <c r="DD32" s="645" t="s">
        <v>140</v>
      </c>
      <c r="DE32" s="637"/>
      <c r="DF32" s="637"/>
      <c r="DG32" s="637"/>
      <c r="DH32" s="637"/>
      <c r="DI32" s="637"/>
      <c r="DJ32" s="637"/>
      <c r="DK32" s="638"/>
      <c r="DL32" s="645" t="s">
        <v>140</v>
      </c>
      <c r="DM32" s="637"/>
      <c r="DN32" s="637"/>
      <c r="DO32" s="637"/>
      <c r="DP32" s="637"/>
      <c r="DQ32" s="637"/>
      <c r="DR32" s="637"/>
      <c r="DS32" s="637"/>
      <c r="DT32" s="637"/>
      <c r="DU32" s="637"/>
      <c r="DV32" s="638"/>
      <c r="DW32" s="641" t="s">
        <v>242</v>
      </c>
      <c r="DX32" s="666"/>
      <c r="DY32" s="666"/>
      <c r="DZ32" s="666"/>
      <c r="EA32" s="666"/>
      <c r="EB32" s="666"/>
      <c r="EC32" s="667"/>
    </row>
    <row r="33" spans="2:133" ht="11.25" customHeight="1" x14ac:dyDescent="0.15">
      <c r="B33" s="633" t="s">
        <v>323</v>
      </c>
      <c r="C33" s="634"/>
      <c r="D33" s="634"/>
      <c r="E33" s="634"/>
      <c r="F33" s="634"/>
      <c r="G33" s="634"/>
      <c r="H33" s="634"/>
      <c r="I33" s="634"/>
      <c r="J33" s="634"/>
      <c r="K33" s="634"/>
      <c r="L33" s="634"/>
      <c r="M33" s="634"/>
      <c r="N33" s="634"/>
      <c r="O33" s="634"/>
      <c r="P33" s="634"/>
      <c r="Q33" s="635"/>
      <c r="R33" s="636">
        <v>56454</v>
      </c>
      <c r="S33" s="637"/>
      <c r="T33" s="637"/>
      <c r="U33" s="637"/>
      <c r="V33" s="637"/>
      <c r="W33" s="637"/>
      <c r="X33" s="637"/>
      <c r="Y33" s="638"/>
      <c r="Z33" s="639">
        <v>0.4</v>
      </c>
      <c r="AA33" s="639"/>
      <c r="AB33" s="639"/>
      <c r="AC33" s="639"/>
      <c r="AD33" s="640">
        <v>1</v>
      </c>
      <c r="AE33" s="640"/>
      <c r="AF33" s="640"/>
      <c r="AG33" s="640"/>
      <c r="AH33" s="640"/>
      <c r="AI33" s="640"/>
      <c r="AJ33" s="640"/>
      <c r="AK33" s="640"/>
      <c r="AL33" s="641">
        <v>0</v>
      </c>
      <c r="AM33" s="642"/>
      <c r="AN33" s="642"/>
      <c r="AO33" s="643"/>
      <c r="AP33" s="686"/>
      <c r="AQ33" s="687"/>
      <c r="AR33" s="687"/>
      <c r="AS33" s="687"/>
      <c r="AT33" s="690"/>
      <c r="AU33" s="213"/>
      <c r="AV33" s="213"/>
      <c r="AW33" s="213"/>
      <c r="AX33" s="657" t="s">
        <v>324</v>
      </c>
      <c r="AY33" s="658"/>
      <c r="AZ33" s="658"/>
      <c r="BA33" s="658"/>
      <c r="BB33" s="658"/>
      <c r="BC33" s="658"/>
      <c r="BD33" s="658"/>
      <c r="BE33" s="658"/>
      <c r="BF33" s="659"/>
      <c r="BG33" s="694">
        <v>99.1</v>
      </c>
      <c r="BH33" s="695"/>
      <c r="BI33" s="695"/>
      <c r="BJ33" s="695"/>
      <c r="BK33" s="695"/>
      <c r="BL33" s="695"/>
      <c r="BM33" s="696">
        <v>95.9</v>
      </c>
      <c r="BN33" s="695"/>
      <c r="BO33" s="695"/>
      <c r="BP33" s="695"/>
      <c r="BQ33" s="697"/>
      <c r="BR33" s="694">
        <v>99.3</v>
      </c>
      <c r="BS33" s="695"/>
      <c r="BT33" s="695"/>
      <c r="BU33" s="695"/>
      <c r="BV33" s="695"/>
      <c r="BW33" s="695"/>
      <c r="BX33" s="696">
        <v>95.7</v>
      </c>
      <c r="BY33" s="695"/>
      <c r="BZ33" s="695"/>
      <c r="CA33" s="695"/>
      <c r="CB33" s="697"/>
      <c r="CD33" s="633" t="s">
        <v>325</v>
      </c>
      <c r="CE33" s="634"/>
      <c r="CF33" s="634"/>
      <c r="CG33" s="634"/>
      <c r="CH33" s="634"/>
      <c r="CI33" s="634"/>
      <c r="CJ33" s="634"/>
      <c r="CK33" s="634"/>
      <c r="CL33" s="634"/>
      <c r="CM33" s="634"/>
      <c r="CN33" s="634"/>
      <c r="CO33" s="634"/>
      <c r="CP33" s="634"/>
      <c r="CQ33" s="635"/>
      <c r="CR33" s="636">
        <v>4571402</v>
      </c>
      <c r="CS33" s="668"/>
      <c r="CT33" s="668"/>
      <c r="CU33" s="668"/>
      <c r="CV33" s="668"/>
      <c r="CW33" s="668"/>
      <c r="CX33" s="668"/>
      <c r="CY33" s="669"/>
      <c r="CZ33" s="641">
        <v>38.1</v>
      </c>
      <c r="DA33" s="666"/>
      <c r="DB33" s="666"/>
      <c r="DC33" s="670"/>
      <c r="DD33" s="645">
        <v>3229568</v>
      </c>
      <c r="DE33" s="668"/>
      <c r="DF33" s="668"/>
      <c r="DG33" s="668"/>
      <c r="DH33" s="668"/>
      <c r="DI33" s="668"/>
      <c r="DJ33" s="668"/>
      <c r="DK33" s="669"/>
      <c r="DL33" s="645">
        <v>1988104</v>
      </c>
      <c r="DM33" s="668"/>
      <c r="DN33" s="668"/>
      <c r="DO33" s="668"/>
      <c r="DP33" s="668"/>
      <c r="DQ33" s="668"/>
      <c r="DR33" s="668"/>
      <c r="DS33" s="668"/>
      <c r="DT33" s="668"/>
      <c r="DU33" s="668"/>
      <c r="DV33" s="669"/>
      <c r="DW33" s="641">
        <v>31.3</v>
      </c>
      <c r="DX33" s="666"/>
      <c r="DY33" s="666"/>
      <c r="DZ33" s="666"/>
      <c r="EA33" s="666"/>
      <c r="EB33" s="666"/>
      <c r="EC33" s="667"/>
    </row>
    <row r="34" spans="2:133" ht="11.25" customHeight="1" x14ac:dyDescent="0.15">
      <c r="B34" s="633" t="s">
        <v>326</v>
      </c>
      <c r="C34" s="634"/>
      <c r="D34" s="634"/>
      <c r="E34" s="634"/>
      <c r="F34" s="634"/>
      <c r="G34" s="634"/>
      <c r="H34" s="634"/>
      <c r="I34" s="634"/>
      <c r="J34" s="634"/>
      <c r="K34" s="634"/>
      <c r="L34" s="634"/>
      <c r="M34" s="634"/>
      <c r="N34" s="634"/>
      <c r="O34" s="634"/>
      <c r="P34" s="634"/>
      <c r="Q34" s="635"/>
      <c r="R34" s="636">
        <v>109138</v>
      </c>
      <c r="S34" s="637"/>
      <c r="T34" s="637"/>
      <c r="U34" s="637"/>
      <c r="V34" s="637"/>
      <c r="W34" s="637"/>
      <c r="X34" s="637"/>
      <c r="Y34" s="638"/>
      <c r="Z34" s="639">
        <v>0.9</v>
      </c>
      <c r="AA34" s="639"/>
      <c r="AB34" s="639"/>
      <c r="AC34" s="639"/>
      <c r="AD34" s="640" t="s">
        <v>140</v>
      </c>
      <c r="AE34" s="640"/>
      <c r="AF34" s="640"/>
      <c r="AG34" s="640"/>
      <c r="AH34" s="640"/>
      <c r="AI34" s="640"/>
      <c r="AJ34" s="640"/>
      <c r="AK34" s="640"/>
      <c r="AL34" s="641" t="s">
        <v>183</v>
      </c>
      <c r="AM34" s="642"/>
      <c r="AN34" s="642"/>
      <c r="AO34" s="643"/>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33" t="s">
        <v>327</v>
      </c>
      <c r="CE34" s="634"/>
      <c r="CF34" s="634"/>
      <c r="CG34" s="634"/>
      <c r="CH34" s="634"/>
      <c r="CI34" s="634"/>
      <c r="CJ34" s="634"/>
      <c r="CK34" s="634"/>
      <c r="CL34" s="634"/>
      <c r="CM34" s="634"/>
      <c r="CN34" s="634"/>
      <c r="CO34" s="634"/>
      <c r="CP34" s="634"/>
      <c r="CQ34" s="635"/>
      <c r="CR34" s="636">
        <v>1683241</v>
      </c>
      <c r="CS34" s="637"/>
      <c r="CT34" s="637"/>
      <c r="CU34" s="637"/>
      <c r="CV34" s="637"/>
      <c r="CW34" s="637"/>
      <c r="CX34" s="637"/>
      <c r="CY34" s="638"/>
      <c r="CZ34" s="641">
        <v>14</v>
      </c>
      <c r="DA34" s="666"/>
      <c r="DB34" s="666"/>
      <c r="DC34" s="670"/>
      <c r="DD34" s="645">
        <v>1146841</v>
      </c>
      <c r="DE34" s="637"/>
      <c r="DF34" s="637"/>
      <c r="DG34" s="637"/>
      <c r="DH34" s="637"/>
      <c r="DI34" s="637"/>
      <c r="DJ34" s="637"/>
      <c r="DK34" s="638"/>
      <c r="DL34" s="645">
        <v>817763</v>
      </c>
      <c r="DM34" s="637"/>
      <c r="DN34" s="637"/>
      <c r="DO34" s="637"/>
      <c r="DP34" s="637"/>
      <c r="DQ34" s="637"/>
      <c r="DR34" s="637"/>
      <c r="DS34" s="637"/>
      <c r="DT34" s="637"/>
      <c r="DU34" s="637"/>
      <c r="DV34" s="638"/>
      <c r="DW34" s="641">
        <v>12.9</v>
      </c>
      <c r="DX34" s="666"/>
      <c r="DY34" s="666"/>
      <c r="DZ34" s="666"/>
      <c r="EA34" s="666"/>
      <c r="EB34" s="666"/>
      <c r="EC34" s="667"/>
    </row>
    <row r="35" spans="2:133" ht="11.25" customHeight="1" x14ac:dyDescent="0.15">
      <c r="B35" s="633" t="s">
        <v>328</v>
      </c>
      <c r="C35" s="634"/>
      <c r="D35" s="634"/>
      <c r="E35" s="634"/>
      <c r="F35" s="634"/>
      <c r="G35" s="634"/>
      <c r="H35" s="634"/>
      <c r="I35" s="634"/>
      <c r="J35" s="634"/>
      <c r="K35" s="634"/>
      <c r="L35" s="634"/>
      <c r="M35" s="634"/>
      <c r="N35" s="634"/>
      <c r="O35" s="634"/>
      <c r="P35" s="634"/>
      <c r="Q35" s="635"/>
      <c r="R35" s="636">
        <v>403217</v>
      </c>
      <c r="S35" s="637"/>
      <c r="T35" s="637"/>
      <c r="U35" s="637"/>
      <c r="V35" s="637"/>
      <c r="W35" s="637"/>
      <c r="X35" s="637"/>
      <c r="Y35" s="638"/>
      <c r="Z35" s="639">
        <v>3.2</v>
      </c>
      <c r="AA35" s="639"/>
      <c r="AB35" s="639"/>
      <c r="AC35" s="639"/>
      <c r="AD35" s="640" t="s">
        <v>140</v>
      </c>
      <c r="AE35" s="640"/>
      <c r="AF35" s="640"/>
      <c r="AG35" s="640"/>
      <c r="AH35" s="640"/>
      <c r="AI35" s="640"/>
      <c r="AJ35" s="640"/>
      <c r="AK35" s="640"/>
      <c r="AL35" s="641" t="s">
        <v>140</v>
      </c>
      <c r="AM35" s="642"/>
      <c r="AN35" s="642"/>
      <c r="AO35" s="643"/>
      <c r="AP35" s="218"/>
      <c r="AQ35" s="618" t="s">
        <v>329</v>
      </c>
      <c r="AR35" s="619"/>
      <c r="AS35" s="619"/>
      <c r="AT35" s="619"/>
      <c r="AU35" s="619"/>
      <c r="AV35" s="619"/>
      <c r="AW35" s="619"/>
      <c r="AX35" s="619"/>
      <c r="AY35" s="619"/>
      <c r="AZ35" s="619"/>
      <c r="BA35" s="619"/>
      <c r="BB35" s="619"/>
      <c r="BC35" s="619"/>
      <c r="BD35" s="619"/>
      <c r="BE35" s="619"/>
      <c r="BF35" s="620"/>
      <c r="BG35" s="618" t="s">
        <v>330</v>
      </c>
      <c r="BH35" s="619"/>
      <c r="BI35" s="619"/>
      <c r="BJ35" s="619"/>
      <c r="BK35" s="619"/>
      <c r="BL35" s="619"/>
      <c r="BM35" s="619"/>
      <c r="BN35" s="619"/>
      <c r="BO35" s="619"/>
      <c r="BP35" s="619"/>
      <c r="BQ35" s="619"/>
      <c r="BR35" s="619"/>
      <c r="BS35" s="619"/>
      <c r="BT35" s="619"/>
      <c r="BU35" s="619"/>
      <c r="BV35" s="619"/>
      <c r="BW35" s="619"/>
      <c r="BX35" s="619"/>
      <c r="BY35" s="619"/>
      <c r="BZ35" s="619"/>
      <c r="CA35" s="619"/>
      <c r="CB35" s="620"/>
      <c r="CD35" s="633" t="s">
        <v>331</v>
      </c>
      <c r="CE35" s="634"/>
      <c r="CF35" s="634"/>
      <c r="CG35" s="634"/>
      <c r="CH35" s="634"/>
      <c r="CI35" s="634"/>
      <c r="CJ35" s="634"/>
      <c r="CK35" s="634"/>
      <c r="CL35" s="634"/>
      <c r="CM35" s="634"/>
      <c r="CN35" s="634"/>
      <c r="CO35" s="634"/>
      <c r="CP35" s="634"/>
      <c r="CQ35" s="635"/>
      <c r="CR35" s="636">
        <v>124634</v>
      </c>
      <c r="CS35" s="668"/>
      <c r="CT35" s="668"/>
      <c r="CU35" s="668"/>
      <c r="CV35" s="668"/>
      <c r="CW35" s="668"/>
      <c r="CX35" s="668"/>
      <c r="CY35" s="669"/>
      <c r="CZ35" s="641">
        <v>1</v>
      </c>
      <c r="DA35" s="666"/>
      <c r="DB35" s="666"/>
      <c r="DC35" s="670"/>
      <c r="DD35" s="645">
        <v>98950</v>
      </c>
      <c r="DE35" s="668"/>
      <c r="DF35" s="668"/>
      <c r="DG35" s="668"/>
      <c r="DH35" s="668"/>
      <c r="DI35" s="668"/>
      <c r="DJ35" s="668"/>
      <c r="DK35" s="669"/>
      <c r="DL35" s="645">
        <v>98950</v>
      </c>
      <c r="DM35" s="668"/>
      <c r="DN35" s="668"/>
      <c r="DO35" s="668"/>
      <c r="DP35" s="668"/>
      <c r="DQ35" s="668"/>
      <c r="DR35" s="668"/>
      <c r="DS35" s="668"/>
      <c r="DT35" s="668"/>
      <c r="DU35" s="668"/>
      <c r="DV35" s="669"/>
      <c r="DW35" s="641">
        <v>1.6</v>
      </c>
      <c r="DX35" s="666"/>
      <c r="DY35" s="666"/>
      <c r="DZ35" s="666"/>
      <c r="EA35" s="666"/>
      <c r="EB35" s="666"/>
      <c r="EC35" s="667"/>
    </row>
    <row r="36" spans="2:133" ht="11.25" customHeight="1" x14ac:dyDescent="0.15">
      <c r="B36" s="633" t="s">
        <v>332</v>
      </c>
      <c r="C36" s="634"/>
      <c r="D36" s="634"/>
      <c r="E36" s="634"/>
      <c r="F36" s="634"/>
      <c r="G36" s="634"/>
      <c r="H36" s="634"/>
      <c r="I36" s="634"/>
      <c r="J36" s="634"/>
      <c r="K36" s="634"/>
      <c r="L36" s="634"/>
      <c r="M36" s="634"/>
      <c r="N36" s="634"/>
      <c r="O36" s="634"/>
      <c r="P36" s="634"/>
      <c r="Q36" s="635"/>
      <c r="R36" s="636">
        <v>1366851</v>
      </c>
      <c r="S36" s="637"/>
      <c r="T36" s="637"/>
      <c r="U36" s="637"/>
      <c r="V36" s="637"/>
      <c r="W36" s="637"/>
      <c r="X36" s="637"/>
      <c r="Y36" s="638"/>
      <c r="Z36" s="639">
        <v>10.7</v>
      </c>
      <c r="AA36" s="639"/>
      <c r="AB36" s="639"/>
      <c r="AC36" s="639"/>
      <c r="AD36" s="640" t="s">
        <v>242</v>
      </c>
      <c r="AE36" s="640"/>
      <c r="AF36" s="640"/>
      <c r="AG36" s="640"/>
      <c r="AH36" s="640"/>
      <c r="AI36" s="640"/>
      <c r="AJ36" s="640"/>
      <c r="AK36" s="640"/>
      <c r="AL36" s="641" t="s">
        <v>140</v>
      </c>
      <c r="AM36" s="642"/>
      <c r="AN36" s="642"/>
      <c r="AO36" s="643"/>
      <c r="AP36" s="218"/>
      <c r="AQ36" s="702" t="s">
        <v>333</v>
      </c>
      <c r="AR36" s="703"/>
      <c r="AS36" s="703"/>
      <c r="AT36" s="703"/>
      <c r="AU36" s="703"/>
      <c r="AV36" s="703"/>
      <c r="AW36" s="703"/>
      <c r="AX36" s="703"/>
      <c r="AY36" s="704"/>
      <c r="AZ36" s="625">
        <v>1133626</v>
      </c>
      <c r="BA36" s="626"/>
      <c r="BB36" s="626"/>
      <c r="BC36" s="626"/>
      <c r="BD36" s="626"/>
      <c r="BE36" s="626"/>
      <c r="BF36" s="698"/>
      <c r="BG36" s="622" t="s">
        <v>334</v>
      </c>
      <c r="BH36" s="623"/>
      <c r="BI36" s="623"/>
      <c r="BJ36" s="623"/>
      <c r="BK36" s="623"/>
      <c r="BL36" s="623"/>
      <c r="BM36" s="623"/>
      <c r="BN36" s="623"/>
      <c r="BO36" s="623"/>
      <c r="BP36" s="623"/>
      <c r="BQ36" s="623"/>
      <c r="BR36" s="623"/>
      <c r="BS36" s="623"/>
      <c r="BT36" s="623"/>
      <c r="BU36" s="624"/>
      <c r="BV36" s="625">
        <v>5795</v>
      </c>
      <c r="BW36" s="626"/>
      <c r="BX36" s="626"/>
      <c r="BY36" s="626"/>
      <c r="BZ36" s="626"/>
      <c r="CA36" s="626"/>
      <c r="CB36" s="698"/>
      <c r="CD36" s="633" t="s">
        <v>335</v>
      </c>
      <c r="CE36" s="634"/>
      <c r="CF36" s="634"/>
      <c r="CG36" s="634"/>
      <c r="CH36" s="634"/>
      <c r="CI36" s="634"/>
      <c r="CJ36" s="634"/>
      <c r="CK36" s="634"/>
      <c r="CL36" s="634"/>
      <c r="CM36" s="634"/>
      <c r="CN36" s="634"/>
      <c r="CO36" s="634"/>
      <c r="CP36" s="634"/>
      <c r="CQ36" s="635"/>
      <c r="CR36" s="636">
        <v>1092270</v>
      </c>
      <c r="CS36" s="637"/>
      <c r="CT36" s="637"/>
      <c r="CU36" s="637"/>
      <c r="CV36" s="637"/>
      <c r="CW36" s="637"/>
      <c r="CX36" s="637"/>
      <c r="CY36" s="638"/>
      <c r="CZ36" s="641">
        <v>9.1</v>
      </c>
      <c r="DA36" s="666"/>
      <c r="DB36" s="666"/>
      <c r="DC36" s="670"/>
      <c r="DD36" s="645">
        <v>866487</v>
      </c>
      <c r="DE36" s="637"/>
      <c r="DF36" s="637"/>
      <c r="DG36" s="637"/>
      <c r="DH36" s="637"/>
      <c r="DI36" s="637"/>
      <c r="DJ36" s="637"/>
      <c r="DK36" s="638"/>
      <c r="DL36" s="645">
        <v>452335</v>
      </c>
      <c r="DM36" s="637"/>
      <c r="DN36" s="637"/>
      <c r="DO36" s="637"/>
      <c r="DP36" s="637"/>
      <c r="DQ36" s="637"/>
      <c r="DR36" s="637"/>
      <c r="DS36" s="637"/>
      <c r="DT36" s="637"/>
      <c r="DU36" s="637"/>
      <c r="DV36" s="638"/>
      <c r="DW36" s="641">
        <v>7.1</v>
      </c>
      <c r="DX36" s="666"/>
      <c r="DY36" s="666"/>
      <c r="DZ36" s="666"/>
      <c r="EA36" s="666"/>
      <c r="EB36" s="666"/>
      <c r="EC36" s="667"/>
    </row>
    <row r="37" spans="2:133" ht="11.25" customHeight="1" x14ac:dyDescent="0.15">
      <c r="B37" s="633" t="s">
        <v>336</v>
      </c>
      <c r="C37" s="634"/>
      <c r="D37" s="634"/>
      <c r="E37" s="634"/>
      <c r="F37" s="634"/>
      <c r="G37" s="634"/>
      <c r="H37" s="634"/>
      <c r="I37" s="634"/>
      <c r="J37" s="634"/>
      <c r="K37" s="634"/>
      <c r="L37" s="634"/>
      <c r="M37" s="634"/>
      <c r="N37" s="634"/>
      <c r="O37" s="634"/>
      <c r="P37" s="634"/>
      <c r="Q37" s="635"/>
      <c r="R37" s="636">
        <v>102686</v>
      </c>
      <c r="S37" s="637"/>
      <c r="T37" s="637"/>
      <c r="U37" s="637"/>
      <c r="V37" s="637"/>
      <c r="W37" s="637"/>
      <c r="X37" s="637"/>
      <c r="Y37" s="638"/>
      <c r="Z37" s="639">
        <v>0.8</v>
      </c>
      <c r="AA37" s="639"/>
      <c r="AB37" s="639"/>
      <c r="AC37" s="639"/>
      <c r="AD37" s="640" t="s">
        <v>140</v>
      </c>
      <c r="AE37" s="640"/>
      <c r="AF37" s="640"/>
      <c r="AG37" s="640"/>
      <c r="AH37" s="640"/>
      <c r="AI37" s="640"/>
      <c r="AJ37" s="640"/>
      <c r="AK37" s="640"/>
      <c r="AL37" s="641" t="s">
        <v>140</v>
      </c>
      <c r="AM37" s="642"/>
      <c r="AN37" s="642"/>
      <c r="AO37" s="643"/>
      <c r="AQ37" s="699" t="s">
        <v>337</v>
      </c>
      <c r="AR37" s="700"/>
      <c r="AS37" s="700"/>
      <c r="AT37" s="700"/>
      <c r="AU37" s="700"/>
      <c r="AV37" s="700"/>
      <c r="AW37" s="700"/>
      <c r="AX37" s="700"/>
      <c r="AY37" s="701"/>
      <c r="AZ37" s="636">
        <v>324656</v>
      </c>
      <c r="BA37" s="637"/>
      <c r="BB37" s="637"/>
      <c r="BC37" s="637"/>
      <c r="BD37" s="668"/>
      <c r="BE37" s="668"/>
      <c r="BF37" s="691"/>
      <c r="BG37" s="633" t="s">
        <v>338</v>
      </c>
      <c r="BH37" s="634"/>
      <c r="BI37" s="634"/>
      <c r="BJ37" s="634"/>
      <c r="BK37" s="634"/>
      <c r="BL37" s="634"/>
      <c r="BM37" s="634"/>
      <c r="BN37" s="634"/>
      <c r="BO37" s="634"/>
      <c r="BP37" s="634"/>
      <c r="BQ37" s="634"/>
      <c r="BR37" s="634"/>
      <c r="BS37" s="634"/>
      <c r="BT37" s="634"/>
      <c r="BU37" s="635"/>
      <c r="BV37" s="636">
        <v>-6204</v>
      </c>
      <c r="BW37" s="637"/>
      <c r="BX37" s="637"/>
      <c r="BY37" s="637"/>
      <c r="BZ37" s="637"/>
      <c r="CA37" s="637"/>
      <c r="CB37" s="646"/>
      <c r="CD37" s="633" t="s">
        <v>339</v>
      </c>
      <c r="CE37" s="634"/>
      <c r="CF37" s="634"/>
      <c r="CG37" s="634"/>
      <c r="CH37" s="634"/>
      <c r="CI37" s="634"/>
      <c r="CJ37" s="634"/>
      <c r="CK37" s="634"/>
      <c r="CL37" s="634"/>
      <c r="CM37" s="634"/>
      <c r="CN37" s="634"/>
      <c r="CO37" s="634"/>
      <c r="CP37" s="634"/>
      <c r="CQ37" s="635"/>
      <c r="CR37" s="636">
        <v>13637</v>
      </c>
      <c r="CS37" s="668"/>
      <c r="CT37" s="668"/>
      <c r="CU37" s="668"/>
      <c r="CV37" s="668"/>
      <c r="CW37" s="668"/>
      <c r="CX37" s="668"/>
      <c r="CY37" s="669"/>
      <c r="CZ37" s="641">
        <v>0.1</v>
      </c>
      <c r="DA37" s="666"/>
      <c r="DB37" s="666"/>
      <c r="DC37" s="670"/>
      <c r="DD37" s="645">
        <v>13637</v>
      </c>
      <c r="DE37" s="668"/>
      <c r="DF37" s="668"/>
      <c r="DG37" s="668"/>
      <c r="DH37" s="668"/>
      <c r="DI37" s="668"/>
      <c r="DJ37" s="668"/>
      <c r="DK37" s="669"/>
      <c r="DL37" s="645">
        <v>13637</v>
      </c>
      <c r="DM37" s="668"/>
      <c r="DN37" s="668"/>
      <c r="DO37" s="668"/>
      <c r="DP37" s="668"/>
      <c r="DQ37" s="668"/>
      <c r="DR37" s="668"/>
      <c r="DS37" s="668"/>
      <c r="DT37" s="668"/>
      <c r="DU37" s="668"/>
      <c r="DV37" s="669"/>
      <c r="DW37" s="641">
        <v>0.2</v>
      </c>
      <c r="DX37" s="666"/>
      <c r="DY37" s="666"/>
      <c r="DZ37" s="666"/>
      <c r="EA37" s="666"/>
      <c r="EB37" s="666"/>
      <c r="EC37" s="667"/>
    </row>
    <row r="38" spans="2:133" ht="11.25" customHeight="1" x14ac:dyDescent="0.15">
      <c r="B38" s="633" t="s">
        <v>340</v>
      </c>
      <c r="C38" s="634"/>
      <c r="D38" s="634"/>
      <c r="E38" s="634"/>
      <c r="F38" s="634"/>
      <c r="G38" s="634"/>
      <c r="H38" s="634"/>
      <c r="I38" s="634"/>
      <c r="J38" s="634"/>
      <c r="K38" s="634"/>
      <c r="L38" s="634"/>
      <c r="M38" s="634"/>
      <c r="N38" s="634"/>
      <c r="O38" s="634"/>
      <c r="P38" s="634"/>
      <c r="Q38" s="635"/>
      <c r="R38" s="636">
        <v>1337846</v>
      </c>
      <c r="S38" s="637"/>
      <c r="T38" s="637"/>
      <c r="U38" s="637"/>
      <c r="V38" s="637"/>
      <c r="W38" s="637"/>
      <c r="X38" s="637"/>
      <c r="Y38" s="638"/>
      <c r="Z38" s="639">
        <v>10.5</v>
      </c>
      <c r="AA38" s="639"/>
      <c r="AB38" s="639"/>
      <c r="AC38" s="639"/>
      <c r="AD38" s="640" t="s">
        <v>242</v>
      </c>
      <c r="AE38" s="640"/>
      <c r="AF38" s="640"/>
      <c r="AG38" s="640"/>
      <c r="AH38" s="640"/>
      <c r="AI38" s="640"/>
      <c r="AJ38" s="640"/>
      <c r="AK38" s="640"/>
      <c r="AL38" s="641" t="s">
        <v>140</v>
      </c>
      <c r="AM38" s="642"/>
      <c r="AN38" s="642"/>
      <c r="AO38" s="643"/>
      <c r="AQ38" s="699" t="s">
        <v>341</v>
      </c>
      <c r="AR38" s="700"/>
      <c r="AS38" s="700"/>
      <c r="AT38" s="700"/>
      <c r="AU38" s="700"/>
      <c r="AV38" s="700"/>
      <c r="AW38" s="700"/>
      <c r="AX38" s="700"/>
      <c r="AY38" s="701"/>
      <c r="AZ38" s="636">
        <v>75372</v>
      </c>
      <c r="BA38" s="637"/>
      <c r="BB38" s="637"/>
      <c r="BC38" s="637"/>
      <c r="BD38" s="668"/>
      <c r="BE38" s="668"/>
      <c r="BF38" s="691"/>
      <c r="BG38" s="633" t="s">
        <v>342</v>
      </c>
      <c r="BH38" s="634"/>
      <c r="BI38" s="634"/>
      <c r="BJ38" s="634"/>
      <c r="BK38" s="634"/>
      <c r="BL38" s="634"/>
      <c r="BM38" s="634"/>
      <c r="BN38" s="634"/>
      <c r="BO38" s="634"/>
      <c r="BP38" s="634"/>
      <c r="BQ38" s="634"/>
      <c r="BR38" s="634"/>
      <c r="BS38" s="634"/>
      <c r="BT38" s="634"/>
      <c r="BU38" s="635"/>
      <c r="BV38" s="636">
        <v>1078</v>
      </c>
      <c r="BW38" s="637"/>
      <c r="BX38" s="637"/>
      <c r="BY38" s="637"/>
      <c r="BZ38" s="637"/>
      <c r="CA38" s="637"/>
      <c r="CB38" s="646"/>
      <c r="CD38" s="633" t="s">
        <v>343</v>
      </c>
      <c r="CE38" s="634"/>
      <c r="CF38" s="634"/>
      <c r="CG38" s="634"/>
      <c r="CH38" s="634"/>
      <c r="CI38" s="634"/>
      <c r="CJ38" s="634"/>
      <c r="CK38" s="634"/>
      <c r="CL38" s="634"/>
      <c r="CM38" s="634"/>
      <c r="CN38" s="634"/>
      <c r="CO38" s="634"/>
      <c r="CP38" s="634"/>
      <c r="CQ38" s="635"/>
      <c r="CR38" s="636">
        <v>808970</v>
      </c>
      <c r="CS38" s="637"/>
      <c r="CT38" s="637"/>
      <c r="CU38" s="637"/>
      <c r="CV38" s="637"/>
      <c r="CW38" s="637"/>
      <c r="CX38" s="637"/>
      <c r="CY38" s="638"/>
      <c r="CZ38" s="641">
        <v>6.7</v>
      </c>
      <c r="DA38" s="666"/>
      <c r="DB38" s="666"/>
      <c r="DC38" s="670"/>
      <c r="DD38" s="645">
        <v>696865</v>
      </c>
      <c r="DE38" s="637"/>
      <c r="DF38" s="637"/>
      <c r="DG38" s="637"/>
      <c r="DH38" s="637"/>
      <c r="DI38" s="637"/>
      <c r="DJ38" s="637"/>
      <c r="DK38" s="638"/>
      <c r="DL38" s="645">
        <v>619056</v>
      </c>
      <c r="DM38" s="637"/>
      <c r="DN38" s="637"/>
      <c r="DO38" s="637"/>
      <c r="DP38" s="637"/>
      <c r="DQ38" s="637"/>
      <c r="DR38" s="637"/>
      <c r="DS38" s="637"/>
      <c r="DT38" s="637"/>
      <c r="DU38" s="637"/>
      <c r="DV38" s="638"/>
      <c r="DW38" s="641">
        <v>9.8000000000000007</v>
      </c>
      <c r="DX38" s="666"/>
      <c r="DY38" s="666"/>
      <c r="DZ38" s="666"/>
      <c r="EA38" s="666"/>
      <c r="EB38" s="666"/>
      <c r="EC38" s="667"/>
    </row>
    <row r="39" spans="2:133" ht="11.25" customHeight="1" x14ac:dyDescent="0.15">
      <c r="B39" s="633" t="s">
        <v>344</v>
      </c>
      <c r="C39" s="634"/>
      <c r="D39" s="634"/>
      <c r="E39" s="634"/>
      <c r="F39" s="634"/>
      <c r="G39" s="634"/>
      <c r="H39" s="634"/>
      <c r="I39" s="634"/>
      <c r="J39" s="634"/>
      <c r="K39" s="634"/>
      <c r="L39" s="634"/>
      <c r="M39" s="634"/>
      <c r="N39" s="634"/>
      <c r="O39" s="634"/>
      <c r="P39" s="634"/>
      <c r="Q39" s="635"/>
      <c r="R39" s="636" t="s">
        <v>140</v>
      </c>
      <c r="S39" s="637"/>
      <c r="T39" s="637"/>
      <c r="U39" s="637"/>
      <c r="V39" s="637"/>
      <c r="W39" s="637"/>
      <c r="X39" s="637"/>
      <c r="Y39" s="638"/>
      <c r="Z39" s="639" t="s">
        <v>242</v>
      </c>
      <c r="AA39" s="639"/>
      <c r="AB39" s="639"/>
      <c r="AC39" s="639"/>
      <c r="AD39" s="640" t="s">
        <v>242</v>
      </c>
      <c r="AE39" s="640"/>
      <c r="AF39" s="640"/>
      <c r="AG39" s="640"/>
      <c r="AH39" s="640"/>
      <c r="AI39" s="640"/>
      <c r="AJ39" s="640"/>
      <c r="AK39" s="640"/>
      <c r="AL39" s="641" t="s">
        <v>242</v>
      </c>
      <c r="AM39" s="642"/>
      <c r="AN39" s="642"/>
      <c r="AO39" s="643"/>
      <c r="AQ39" s="699" t="s">
        <v>345</v>
      </c>
      <c r="AR39" s="700"/>
      <c r="AS39" s="700"/>
      <c r="AT39" s="700"/>
      <c r="AU39" s="700"/>
      <c r="AV39" s="700"/>
      <c r="AW39" s="700"/>
      <c r="AX39" s="700"/>
      <c r="AY39" s="701"/>
      <c r="AZ39" s="636">
        <v>63745</v>
      </c>
      <c r="BA39" s="637"/>
      <c r="BB39" s="637"/>
      <c r="BC39" s="637"/>
      <c r="BD39" s="668"/>
      <c r="BE39" s="668"/>
      <c r="BF39" s="691"/>
      <c r="BG39" s="633" t="s">
        <v>346</v>
      </c>
      <c r="BH39" s="634"/>
      <c r="BI39" s="634"/>
      <c r="BJ39" s="634"/>
      <c r="BK39" s="634"/>
      <c r="BL39" s="634"/>
      <c r="BM39" s="634"/>
      <c r="BN39" s="634"/>
      <c r="BO39" s="634"/>
      <c r="BP39" s="634"/>
      <c r="BQ39" s="634"/>
      <c r="BR39" s="634"/>
      <c r="BS39" s="634"/>
      <c r="BT39" s="634"/>
      <c r="BU39" s="635"/>
      <c r="BV39" s="636">
        <v>1537</v>
      </c>
      <c r="BW39" s="637"/>
      <c r="BX39" s="637"/>
      <c r="BY39" s="637"/>
      <c r="BZ39" s="637"/>
      <c r="CA39" s="637"/>
      <c r="CB39" s="646"/>
      <c r="CD39" s="633" t="s">
        <v>347</v>
      </c>
      <c r="CE39" s="634"/>
      <c r="CF39" s="634"/>
      <c r="CG39" s="634"/>
      <c r="CH39" s="634"/>
      <c r="CI39" s="634"/>
      <c r="CJ39" s="634"/>
      <c r="CK39" s="634"/>
      <c r="CL39" s="634"/>
      <c r="CM39" s="634"/>
      <c r="CN39" s="634"/>
      <c r="CO39" s="634"/>
      <c r="CP39" s="634"/>
      <c r="CQ39" s="635"/>
      <c r="CR39" s="636">
        <v>845091</v>
      </c>
      <c r="CS39" s="668"/>
      <c r="CT39" s="668"/>
      <c r="CU39" s="668"/>
      <c r="CV39" s="668"/>
      <c r="CW39" s="668"/>
      <c r="CX39" s="668"/>
      <c r="CY39" s="669"/>
      <c r="CZ39" s="641">
        <v>7</v>
      </c>
      <c r="DA39" s="666"/>
      <c r="DB39" s="666"/>
      <c r="DC39" s="670"/>
      <c r="DD39" s="645">
        <v>420425</v>
      </c>
      <c r="DE39" s="668"/>
      <c r="DF39" s="668"/>
      <c r="DG39" s="668"/>
      <c r="DH39" s="668"/>
      <c r="DI39" s="668"/>
      <c r="DJ39" s="668"/>
      <c r="DK39" s="669"/>
      <c r="DL39" s="645" t="s">
        <v>140</v>
      </c>
      <c r="DM39" s="668"/>
      <c r="DN39" s="668"/>
      <c r="DO39" s="668"/>
      <c r="DP39" s="668"/>
      <c r="DQ39" s="668"/>
      <c r="DR39" s="668"/>
      <c r="DS39" s="668"/>
      <c r="DT39" s="668"/>
      <c r="DU39" s="668"/>
      <c r="DV39" s="669"/>
      <c r="DW39" s="641" t="s">
        <v>242</v>
      </c>
      <c r="DX39" s="666"/>
      <c r="DY39" s="666"/>
      <c r="DZ39" s="666"/>
      <c r="EA39" s="666"/>
      <c r="EB39" s="666"/>
      <c r="EC39" s="667"/>
    </row>
    <row r="40" spans="2:133" ht="11.25" customHeight="1" x14ac:dyDescent="0.15">
      <c r="B40" s="633" t="s">
        <v>348</v>
      </c>
      <c r="C40" s="634"/>
      <c r="D40" s="634"/>
      <c r="E40" s="634"/>
      <c r="F40" s="634"/>
      <c r="G40" s="634"/>
      <c r="H40" s="634"/>
      <c r="I40" s="634"/>
      <c r="J40" s="634"/>
      <c r="K40" s="634"/>
      <c r="L40" s="634"/>
      <c r="M40" s="634"/>
      <c r="N40" s="634"/>
      <c r="O40" s="634"/>
      <c r="P40" s="634"/>
      <c r="Q40" s="635"/>
      <c r="R40" s="636">
        <v>52546</v>
      </c>
      <c r="S40" s="637"/>
      <c r="T40" s="637"/>
      <c r="U40" s="637"/>
      <c r="V40" s="637"/>
      <c r="W40" s="637"/>
      <c r="X40" s="637"/>
      <c r="Y40" s="638"/>
      <c r="Z40" s="639">
        <v>0.4</v>
      </c>
      <c r="AA40" s="639"/>
      <c r="AB40" s="639"/>
      <c r="AC40" s="639"/>
      <c r="AD40" s="640" t="s">
        <v>140</v>
      </c>
      <c r="AE40" s="640"/>
      <c r="AF40" s="640"/>
      <c r="AG40" s="640"/>
      <c r="AH40" s="640"/>
      <c r="AI40" s="640"/>
      <c r="AJ40" s="640"/>
      <c r="AK40" s="640"/>
      <c r="AL40" s="641" t="s">
        <v>140</v>
      </c>
      <c r="AM40" s="642"/>
      <c r="AN40" s="642"/>
      <c r="AO40" s="643"/>
      <c r="AQ40" s="699" t="s">
        <v>349</v>
      </c>
      <c r="AR40" s="700"/>
      <c r="AS40" s="700"/>
      <c r="AT40" s="700"/>
      <c r="AU40" s="700"/>
      <c r="AV40" s="700"/>
      <c r="AW40" s="700"/>
      <c r="AX40" s="700"/>
      <c r="AY40" s="701"/>
      <c r="AZ40" s="636">
        <v>18186</v>
      </c>
      <c r="BA40" s="637"/>
      <c r="BB40" s="637"/>
      <c r="BC40" s="637"/>
      <c r="BD40" s="668"/>
      <c r="BE40" s="668"/>
      <c r="BF40" s="691"/>
      <c r="BG40" s="684" t="s">
        <v>350</v>
      </c>
      <c r="BH40" s="685"/>
      <c r="BI40" s="685"/>
      <c r="BJ40" s="685"/>
      <c r="BK40" s="685"/>
      <c r="BL40" s="214"/>
      <c r="BM40" s="634" t="s">
        <v>351</v>
      </c>
      <c r="BN40" s="634"/>
      <c r="BO40" s="634"/>
      <c r="BP40" s="634"/>
      <c r="BQ40" s="634"/>
      <c r="BR40" s="634"/>
      <c r="BS40" s="634"/>
      <c r="BT40" s="634"/>
      <c r="BU40" s="635"/>
      <c r="BV40" s="636">
        <v>75</v>
      </c>
      <c r="BW40" s="637"/>
      <c r="BX40" s="637"/>
      <c r="BY40" s="637"/>
      <c r="BZ40" s="637"/>
      <c r="CA40" s="637"/>
      <c r="CB40" s="646"/>
      <c r="CD40" s="633" t="s">
        <v>352</v>
      </c>
      <c r="CE40" s="634"/>
      <c r="CF40" s="634"/>
      <c r="CG40" s="634"/>
      <c r="CH40" s="634"/>
      <c r="CI40" s="634"/>
      <c r="CJ40" s="634"/>
      <c r="CK40" s="634"/>
      <c r="CL40" s="634"/>
      <c r="CM40" s="634"/>
      <c r="CN40" s="634"/>
      <c r="CO40" s="634"/>
      <c r="CP40" s="634"/>
      <c r="CQ40" s="635"/>
      <c r="CR40" s="636">
        <v>17196</v>
      </c>
      <c r="CS40" s="637"/>
      <c r="CT40" s="637"/>
      <c r="CU40" s="637"/>
      <c r="CV40" s="637"/>
      <c r="CW40" s="637"/>
      <c r="CX40" s="637"/>
      <c r="CY40" s="638"/>
      <c r="CZ40" s="641">
        <v>0.1</v>
      </c>
      <c r="DA40" s="666"/>
      <c r="DB40" s="666"/>
      <c r="DC40" s="670"/>
      <c r="DD40" s="645" t="s">
        <v>140</v>
      </c>
      <c r="DE40" s="637"/>
      <c r="DF40" s="637"/>
      <c r="DG40" s="637"/>
      <c r="DH40" s="637"/>
      <c r="DI40" s="637"/>
      <c r="DJ40" s="637"/>
      <c r="DK40" s="638"/>
      <c r="DL40" s="645" t="s">
        <v>140</v>
      </c>
      <c r="DM40" s="637"/>
      <c r="DN40" s="637"/>
      <c r="DO40" s="637"/>
      <c r="DP40" s="637"/>
      <c r="DQ40" s="637"/>
      <c r="DR40" s="637"/>
      <c r="DS40" s="637"/>
      <c r="DT40" s="637"/>
      <c r="DU40" s="637"/>
      <c r="DV40" s="638"/>
      <c r="DW40" s="641" t="s">
        <v>140</v>
      </c>
      <c r="DX40" s="666"/>
      <c r="DY40" s="666"/>
      <c r="DZ40" s="666"/>
      <c r="EA40" s="666"/>
      <c r="EB40" s="666"/>
      <c r="EC40" s="667"/>
    </row>
    <row r="41" spans="2:133" ht="11.25" customHeight="1" x14ac:dyDescent="0.15">
      <c r="B41" s="657" t="s">
        <v>353</v>
      </c>
      <c r="C41" s="658"/>
      <c r="D41" s="658"/>
      <c r="E41" s="658"/>
      <c r="F41" s="658"/>
      <c r="G41" s="658"/>
      <c r="H41" s="658"/>
      <c r="I41" s="658"/>
      <c r="J41" s="658"/>
      <c r="K41" s="658"/>
      <c r="L41" s="658"/>
      <c r="M41" s="658"/>
      <c r="N41" s="658"/>
      <c r="O41" s="658"/>
      <c r="P41" s="658"/>
      <c r="Q41" s="659"/>
      <c r="R41" s="708">
        <v>12724222</v>
      </c>
      <c r="S41" s="709"/>
      <c r="T41" s="709"/>
      <c r="U41" s="709"/>
      <c r="V41" s="709"/>
      <c r="W41" s="709"/>
      <c r="X41" s="709"/>
      <c r="Y41" s="713"/>
      <c r="Z41" s="714">
        <v>100</v>
      </c>
      <c r="AA41" s="714"/>
      <c r="AB41" s="714"/>
      <c r="AC41" s="714"/>
      <c r="AD41" s="715">
        <v>6292094</v>
      </c>
      <c r="AE41" s="715"/>
      <c r="AF41" s="715"/>
      <c r="AG41" s="715"/>
      <c r="AH41" s="715"/>
      <c r="AI41" s="715"/>
      <c r="AJ41" s="715"/>
      <c r="AK41" s="715"/>
      <c r="AL41" s="716">
        <v>100</v>
      </c>
      <c r="AM41" s="696"/>
      <c r="AN41" s="696"/>
      <c r="AO41" s="717"/>
      <c r="AQ41" s="699" t="s">
        <v>354</v>
      </c>
      <c r="AR41" s="700"/>
      <c r="AS41" s="700"/>
      <c r="AT41" s="700"/>
      <c r="AU41" s="700"/>
      <c r="AV41" s="700"/>
      <c r="AW41" s="700"/>
      <c r="AX41" s="700"/>
      <c r="AY41" s="701"/>
      <c r="AZ41" s="636">
        <v>135990</v>
      </c>
      <c r="BA41" s="637"/>
      <c r="BB41" s="637"/>
      <c r="BC41" s="637"/>
      <c r="BD41" s="668"/>
      <c r="BE41" s="668"/>
      <c r="BF41" s="691"/>
      <c r="BG41" s="684"/>
      <c r="BH41" s="685"/>
      <c r="BI41" s="685"/>
      <c r="BJ41" s="685"/>
      <c r="BK41" s="685"/>
      <c r="BL41" s="214"/>
      <c r="BM41" s="634" t="s">
        <v>355</v>
      </c>
      <c r="BN41" s="634"/>
      <c r="BO41" s="634"/>
      <c r="BP41" s="634"/>
      <c r="BQ41" s="634"/>
      <c r="BR41" s="634"/>
      <c r="BS41" s="634"/>
      <c r="BT41" s="634"/>
      <c r="BU41" s="635"/>
      <c r="BV41" s="636" t="s">
        <v>140</v>
      </c>
      <c r="BW41" s="637"/>
      <c r="BX41" s="637"/>
      <c r="BY41" s="637"/>
      <c r="BZ41" s="637"/>
      <c r="CA41" s="637"/>
      <c r="CB41" s="646"/>
      <c r="CD41" s="633" t="s">
        <v>356</v>
      </c>
      <c r="CE41" s="634"/>
      <c r="CF41" s="634"/>
      <c r="CG41" s="634"/>
      <c r="CH41" s="634"/>
      <c r="CI41" s="634"/>
      <c r="CJ41" s="634"/>
      <c r="CK41" s="634"/>
      <c r="CL41" s="634"/>
      <c r="CM41" s="634"/>
      <c r="CN41" s="634"/>
      <c r="CO41" s="634"/>
      <c r="CP41" s="634"/>
      <c r="CQ41" s="635"/>
      <c r="CR41" s="636" t="s">
        <v>140</v>
      </c>
      <c r="CS41" s="668"/>
      <c r="CT41" s="668"/>
      <c r="CU41" s="668"/>
      <c r="CV41" s="668"/>
      <c r="CW41" s="668"/>
      <c r="CX41" s="668"/>
      <c r="CY41" s="669"/>
      <c r="CZ41" s="641" t="s">
        <v>140</v>
      </c>
      <c r="DA41" s="666"/>
      <c r="DB41" s="666"/>
      <c r="DC41" s="670"/>
      <c r="DD41" s="645" t="s">
        <v>140</v>
      </c>
      <c r="DE41" s="668"/>
      <c r="DF41" s="668"/>
      <c r="DG41" s="668"/>
      <c r="DH41" s="668"/>
      <c r="DI41" s="668"/>
      <c r="DJ41" s="668"/>
      <c r="DK41" s="669"/>
      <c r="DL41" s="719"/>
      <c r="DM41" s="720"/>
      <c r="DN41" s="720"/>
      <c r="DO41" s="720"/>
      <c r="DP41" s="720"/>
      <c r="DQ41" s="720"/>
      <c r="DR41" s="720"/>
      <c r="DS41" s="720"/>
      <c r="DT41" s="720"/>
      <c r="DU41" s="720"/>
      <c r="DV41" s="721"/>
      <c r="DW41" s="710"/>
      <c r="DX41" s="711"/>
      <c r="DY41" s="711"/>
      <c r="DZ41" s="711"/>
      <c r="EA41" s="711"/>
      <c r="EB41" s="711"/>
      <c r="EC41" s="712"/>
    </row>
    <row r="42" spans="2:133" ht="11.25" customHeight="1" x14ac:dyDescent="0.15">
      <c r="AQ42" s="705" t="s">
        <v>357</v>
      </c>
      <c r="AR42" s="706"/>
      <c r="AS42" s="706"/>
      <c r="AT42" s="706"/>
      <c r="AU42" s="706"/>
      <c r="AV42" s="706"/>
      <c r="AW42" s="706"/>
      <c r="AX42" s="706"/>
      <c r="AY42" s="707"/>
      <c r="AZ42" s="708">
        <v>515677</v>
      </c>
      <c r="BA42" s="709"/>
      <c r="BB42" s="709"/>
      <c r="BC42" s="709"/>
      <c r="BD42" s="695"/>
      <c r="BE42" s="695"/>
      <c r="BF42" s="697"/>
      <c r="BG42" s="686"/>
      <c r="BH42" s="687"/>
      <c r="BI42" s="687"/>
      <c r="BJ42" s="687"/>
      <c r="BK42" s="687"/>
      <c r="BL42" s="215"/>
      <c r="BM42" s="658" t="s">
        <v>358</v>
      </c>
      <c r="BN42" s="658"/>
      <c r="BO42" s="658"/>
      <c r="BP42" s="658"/>
      <c r="BQ42" s="658"/>
      <c r="BR42" s="658"/>
      <c r="BS42" s="658"/>
      <c r="BT42" s="658"/>
      <c r="BU42" s="659"/>
      <c r="BV42" s="708">
        <v>470</v>
      </c>
      <c r="BW42" s="709"/>
      <c r="BX42" s="709"/>
      <c r="BY42" s="709"/>
      <c r="BZ42" s="709"/>
      <c r="CA42" s="709"/>
      <c r="CB42" s="718"/>
      <c r="CD42" s="633" t="s">
        <v>359</v>
      </c>
      <c r="CE42" s="634"/>
      <c r="CF42" s="634"/>
      <c r="CG42" s="634"/>
      <c r="CH42" s="634"/>
      <c r="CI42" s="634"/>
      <c r="CJ42" s="634"/>
      <c r="CK42" s="634"/>
      <c r="CL42" s="634"/>
      <c r="CM42" s="634"/>
      <c r="CN42" s="634"/>
      <c r="CO42" s="634"/>
      <c r="CP42" s="634"/>
      <c r="CQ42" s="635"/>
      <c r="CR42" s="636">
        <v>3405694</v>
      </c>
      <c r="CS42" s="668"/>
      <c r="CT42" s="668"/>
      <c r="CU42" s="668"/>
      <c r="CV42" s="668"/>
      <c r="CW42" s="668"/>
      <c r="CX42" s="668"/>
      <c r="CY42" s="669"/>
      <c r="CZ42" s="641">
        <v>28.4</v>
      </c>
      <c r="DA42" s="666"/>
      <c r="DB42" s="666"/>
      <c r="DC42" s="670"/>
      <c r="DD42" s="645">
        <v>764594</v>
      </c>
      <c r="DE42" s="668"/>
      <c r="DF42" s="668"/>
      <c r="DG42" s="668"/>
      <c r="DH42" s="668"/>
      <c r="DI42" s="668"/>
      <c r="DJ42" s="668"/>
      <c r="DK42" s="669"/>
      <c r="DL42" s="719"/>
      <c r="DM42" s="720"/>
      <c r="DN42" s="720"/>
      <c r="DO42" s="720"/>
      <c r="DP42" s="720"/>
      <c r="DQ42" s="720"/>
      <c r="DR42" s="720"/>
      <c r="DS42" s="720"/>
      <c r="DT42" s="720"/>
      <c r="DU42" s="720"/>
      <c r="DV42" s="721"/>
      <c r="DW42" s="710"/>
      <c r="DX42" s="711"/>
      <c r="DY42" s="711"/>
      <c r="DZ42" s="711"/>
      <c r="EA42" s="711"/>
      <c r="EB42" s="711"/>
      <c r="EC42" s="712"/>
    </row>
    <row r="43" spans="2:133" ht="11.25" customHeight="1" x14ac:dyDescent="0.15">
      <c r="B43" s="208" t="s">
        <v>360</v>
      </c>
      <c r="CD43" s="633" t="s">
        <v>361</v>
      </c>
      <c r="CE43" s="634"/>
      <c r="CF43" s="634"/>
      <c r="CG43" s="634"/>
      <c r="CH43" s="634"/>
      <c r="CI43" s="634"/>
      <c r="CJ43" s="634"/>
      <c r="CK43" s="634"/>
      <c r="CL43" s="634"/>
      <c r="CM43" s="634"/>
      <c r="CN43" s="634"/>
      <c r="CO43" s="634"/>
      <c r="CP43" s="634"/>
      <c r="CQ43" s="635"/>
      <c r="CR43" s="636">
        <v>66569</v>
      </c>
      <c r="CS43" s="668"/>
      <c r="CT43" s="668"/>
      <c r="CU43" s="668"/>
      <c r="CV43" s="668"/>
      <c r="CW43" s="668"/>
      <c r="CX43" s="668"/>
      <c r="CY43" s="669"/>
      <c r="CZ43" s="641">
        <v>0.6</v>
      </c>
      <c r="DA43" s="666"/>
      <c r="DB43" s="666"/>
      <c r="DC43" s="670"/>
      <c r="DD43" s="645">
        <v>66569</v>
      </c>
      <c r="DE43" s="668"/>
      <c r="DF43" s="668"/>
      <c r="DG43" s="668"/>
      <c r="DH43" s="668"/>
      <c r="DI43" s="668"/>
      <c r="DJ43" s="668"/>
      <c r="DK43" s="669"/>
      <c r="DL43" s="719"/>
      <c r="DM43" s="720"/>
      <c r="DN43" s="720"/>
      <c r="DO43" s="720"/>
      <c r="DP43" s="720"/>
      <c r="DQ43" s="720"/>
      <c r="DR43" s="720"/>
      <c r="DS43" s="720"/>
      <c r="DT43" s="720"/>
      <c r="DU43" s="720"/>
      <c r="DV43" s="721"/>
      <c r="DW43" s="710"/>
      <c r="DX43" s="711"/>
      <c r="DY43" s="711"/>
      <c r="DZ43" s="711"/>
      <c r="EA43" s="711"/>
      <c r="EB43" s="711"/>
      <c r="EC43" s="712"/>
    </row>
    <row r="44" spans="2:133" ht="11.25" customHeight="1" x14ac:dyDescent="0.15">
      <c r="B44" s="722" t="s">
        <v>362</v>
      </c>
      <c r="C44" s="722"/>
      <c r="D44" s="722"/>
      <c r="E44" s="722"/>
      <c r="F44" s="722"/>
      <c r="G44" s="722"/>
      <c r="H44" s="722"/>
      <c r="I44" s="722"/>
      <c r="J44" s="722"/>
      <c r="K44" s="722"/>
      <c r="L44" s="722"/>
      <c r="M44" s="722"/>
      <c r="N44" s="722"/>
      <c r="O44" s="722"/>
      <c r="P44" s="722"/>
      <c r="Q44" s="722"/>
      <c r="R44" s="722"/>
      <c r="S44" s="722"/>
      <c r="T44" s="722"/>
      <c r="U44" s="722"/>
      <c r="V44" s="722"/>
      <c r="W44" s="722"/>
      <c r="X44" s="722"/>
      <c r="Y44" s="722"/>
      <c r="Z44" s="722"/>
      <c r="AA44" s="722"/>
      <c r="AB44" s="722"/>
      <c r="AC44" s="722"/>
      <c r="AD44" s="722"/>
      <c r="AE44" s="722"/>
      <c r="AF44" s="722"/>
      <c r="AG44" s="722"/>
      <c r="AH44" s="722"/>
      <c r="AI44" s="722"/>
      <c r="AJ44" s="722"/>
      <c r="AK44" s="722"/>
      <c r="AL44" s="722"/>
      <c r="AM44" s="722"/>
      <c r="AN44" s="722"/>
      <c r="AO44" s="722"/>
      <c r="AP44" s="722"/>
      <c r="AQ44" s="722"/>
      <c r="AR44" s="722"/>
      <c r="AS44" s="722"/>
      <c r="AT44" s="722"/>
      <c r="AU44" s="722"/>
      <c r="AV44" s="722"/>
      <c r="AW44" s="722"/>
      <c r="AX44" s="722"/>
      <c r="AY44" s="722"/>
      <c r="AZ44" s="722"/>
      <c r="BA44" s="722"/>
      <c r="BB44" s="722"/>
      <c r="BC44" s="722"/>
      <c r="BD44" s="722"/>
      <c r="BE44" s="722"/>
      <c r="BF44" s="722"/>
      <c r="BG44" s="722"/>
      <c r="BH44" s="722"/>
      <c r="BI44" s="722"/>
      <c r="BJ44" s="722"/>
      <c r="BK44" s="722"/>
      <c r="BL44" s="722"/>
      <c r="BM44" s="722"/>
      <c r="BN44" s="722"/>
      <c r="BO44" s="722"/>
      <c r="BP44" s="722"/>
      <c r="BQ44" s="722"/>
      <c r="BR44" s="722"/>
      <c r="BS44" s="722"/>
      <c r="BT44" s="722"/>
      <c r="BU44" s="722"/>
      <c r="BV44" s="722"/>
      <c r="BW44" s="722"/>
      <c r="BX44" s="722"/>
      <c r="BY44" s="722"/>
      <c r="BZ44" s="722"/>
      <c r="CA44" s="722"/>
      <c r="CB44" s="722"/>
      <c r="CC44" s="723"/>
      <c r="CD44" s="672" t="s">
        <v>310</v>
      </c>
      <c r="CE44" s="673"/>
      <c r="CF44" s="633" t="s">
        <v>363</v>
      </c>
      <c r="CG44" s="634"/>
      <c r="CH44" s="634"/>
      <c r="CI44" s="634"/>
      <c r="CJ44" s="634"/>
      <c r="CK44" s="634"/>
      <c r="CL44" s="634"/>
      <c r="CM44" s="634"/>
      <c r="CN44" s="634"/>
      <c r="CO44" s="634"/>
      <c r="CP44" s="634"/>
      <c r="CQ44" s="635"/>
      <c r="CR44" s="636">
        <v>3322800</v>
      </c>
      <c r="CS44" s="637"/>
      <c r="CT44" s="637"/>
      <c r="CU44" s="637"/>
      <c r="CV44" s="637"/>
      <c r="CW44" s="637"/>
      <c r="CX44" s="637"/>
      <c r="CY44" s="638"/>
      <c r="CZ44" s="641">
        <v>27.7</v>
      </c>
      <c r="DA44" s="642"/>
      <c r="DB44" s="642"/>
      <c r="DC44" s="648"/>
      <c r="DD44" s="645">
        <v>739083</v>
      </c>
      <c r="DE44" s="637"/>
      <c r="DF44" s="637"/>
      <c r="DG44" s="637"/>
      <c r="DH44" s="637"/>
      <c r="DI44" s="637"/>
      <c r="DJ44" s="637"/>
      <c r="DK44" s="638"/>
      <c r="DL44" s="719"/>
      <c r="DM44" s="720"/>
      <c r="DN44" s="720"/>
      <c r="DO44" s="720"/>
      <c r="DP44" s="720"/>
      <c r="DQ44" s="720"/>
      <c r="DR44" s="720"/>
      <c r="DS44" s="720"/>
      <c r="DT44" s="720"/>
      <c r="DU44" s="720"/>
      <c r="DV44" s="721"/>
      <c r="DW44" s="710"/>
      <c r="DX44" s="711"/>
      <c r="DY44" s="711"/>
      <c r="DZ44" s="711"/>
      <c r="EA44" s="711"/>
      <c r="EB44" s="711"/>
      <c r="EC44" s="712"/>
    </row>
    <row r="45" spans="2:133" ht="11.25" customHeight="1" x14ac:dyDescent="0.15">
      <c r="B45" s="722" t="s">
        <v>364</v>
      </c>
      <c r="C45" s="722"/>
      <c r="D45" s="722"/>
      <c r="E45" s="722"/>
      <c r="F45" s="722"/>
      <c r="G45" s="722"/>
      <c r="H45" s="722"/>
      <c r="I45" s="722"/>
      <c r="J45" s="722"/>
      <c r="K45" s="722"/>
      <c r="L45" s="722"/>
      <c r="M45" s="722"/>
      <c r="N45" s="722"/>
      <c r="O45" s="722"/>
      <c r="P45" s="722"/>
      <c r="Q45" s="722"/>
      <c r="R45" s="722"/>
      <c r="S45" s="722"/>
      <c r="T45" s="722"/>
      <c r="U45" s="722"/>
      <c r="V45" s="722"/>
      <c r="W45" s="722"/>
      <c r="X45" s="722"/>
      <c r="Y45" s="722"/>
      <c r="Z45" s="722"/>
      <c r="AA45" s="722"/>
      <c r="AB45" s="722"/>
      <c r="AC45" s="722"/>
      <c r="AD45" s="722"/>
      <c r="AE45" s="722"/>
      <c r="AF45" s="722"/>
      <c r="AG45" s="722"/>
      <c r="AH45" s="722"/>
      <c r="AI45" s="722"/>
      <c r="AJ45" s="722"/>
      <c r="AK45" s="722"/>
      <c r="AL45" s="722"/>
      <c r="AM45" s="722"/>
      <c r="AN45" s="722"/>
      <c r="AO45" s="722"/>
      <c r="AP45" s="722"/>
      <c r="AQ45" s="722"/>
      <c r="AR45" s="722"/>
      <c r="AS45" s="722"/>
      <c r="AT45" s="722"/>
      <c r="AU45" s="722"/>
      <c r="AV45" s="722"/>
      <c r="AW45" s="722"/>
      <c r="AX45" s="722"/>
      <c r="AY45" s="722"/>
      <c r="AZ45" s="722"/>
      <c r="BA45" s="722"/>
      <c r="BB45" s="722"/>
      <c r="BC45" s="722"/>
      <c r="BD45" s="722"/>
      <c r="BE45" s="722"/>
      <c r="BF45" s="722"/>
      <c r="BG45" s="722"/>
      <c r="BH45" s="722"/>
      <c r="BI45" s="722"/>
      <c r="BJ45" s="722"/>
      <c r="BK45" s="722"/>
      <c r="BL45" s="722"/>
      <c r="BM45" s="722"/>
      <c r="BN45" s="722"/>
      <c r="BO45" s="722"/>
      <c r="BP45" s="722"/>
      <c r="BQ45" s="722"/>
      <c r="BR45" s="722"/>
      <c r="BS45" s="722"/>
      <c r="BT45" s="722"/>
      <c r="BU45" s="722"/>
      <c r="BV45" s="722"/>
      <c r="BW45" s="722"/>
      <c r="BX45" s="722"/>
      <c r="BY45" s="722"/>
      <c r="BZ45" s="722"/>
      <c r="CA45" s="722"/>
      <c r="CB45" s="722"/>
      <c r="CC45" s="723"/>
      <c r="CD45" s="674"/>
      <c r="CE45" s="675"/>
      <c r="CF45" s="633" t="s">
        <v>365</v>
      </c>
      <c r="CG45" s="634"/>
      <c r="CH45" s="634"/>
      <c r="CI45" s="634"/>
      <c r="CJ45" s="634"/>
      <c r="CK45" s="634"/>
      <c r="CL45" s="634"/>
      <c r="CM45" s="634"/>
      <c r="CN45" s="634"/>
      <c r="CO45" s="634"/>
      <c r="CP45" s="634"/>
      <c r="CQ45" s="635"/>
      <c r="CR45" s="636">
        <v>1839940</v>
      </c>
      <c r="CS45" s="668"/>
      <c r="CT45" s="668"/>
      <c r="CU45" s="668"/>
      <c r="CV45" s="668"/>
      <c r="CW45" s="668"/>
      <c r="CX45" s="668"/>
      <c r="CY45" s="669"/>
      <c r="CZ45" s="641">
        <v>15.3</v>
      </c>
      <c r="DA45" s="666"/>
      <c r="DB45" s="666"/>
      <c r="DC45" s="670"/>
      <c r="DD45" s="645">
        <v>149240</v>
      </c>
      <c r="DE45" s="668"/>
      <c r="DF45" s="668"/>
      <c r="DG45" s="668"/>
      <c r="DH45" s="668"/>
      <c r="DI45" s="668"/>
      <c r="DJ45" s="668"/>
      <c r="DK45" s="669"/>
      <c r="DL45" s="719"/>
      <c r="DM45" s="720"/>
      <c r="DN45" s="720"/>
      <c r="DO45" s="720"/>
      <c r="DP45" s="720"/>
      <c r="DQ45" s="720"/>
      <c r="DR45" s="720"/>
      <c r="DS45" s="720"/>
      <c r="DT45" s="720"/>
      <c r="DU45" s="720"/>
      <c r="DV45" s="721"/>
      <c r="DW45" s="710"/>
      <c r="DX45" s="711"/>
      <c r="DY45" s="711"/>
      <c r="DZ45" s="711"/>
      <c r="EA45" s="711"/>
      <c r="EB45" s="711"/>
      <c r="EC45" s="712"/>
    </row>
    <row r="46" spans="2:133" ht="11.25" customHeight="1" x14ac:dyDescent="0.15">
      <c r="B46" s="219"/>
      <c r="CD46" s="674"/>
      <c r="CE46" s="675"/>
      <c r="CF46" s="633" t="s">
        <v>366</v>
      </c>
      <c r="CG46" s="634"/>
      <c r="CH46" s="634"/>
      <c r="CI46" s="634"/>
      <c r="CJ46" s="634"/>
      <c r="CK46" s="634"/>
      <c r="CL46" s="634"/>
      <c r="CM46" s="634"/>
      <c r="CN46" s="634"/>
      <c r="CO46" s="634"/>
      <c r="CP46" s="634"/>
      <c r="CQ46" s="635"/>
      <c r="CR46" s="636">
        <v>1419368</v>
      </c>
      <c r="CS46" s="637"/>
      <c r="CT46" s="637"/>
      <c r="CU46" s="637"/>
      <c r="CV46" s="637"/>
      <c r="CW46" s="637"/>
      <c r="CX46" s="637"/>
      <c r="CY46" s="638"/>
      <c r="CZ46" s="641">
        <v>11.8</v>
      </c>
      <c r="DA46" s="642"/>
      <c r="DB46" s="642"/>
      <c r="DC46" s="648"/>
      <c r="DD46" s="645">
        <v>574921</v>
      </c>
      <c r="DE46" s="637"/>
      <c r="DF46" s="637"/>
      <c r="DG46" s="637"/>
      <c r="DH46" s="637"/>
      <c r="DI46" s="637"/>
      <c r="DJ46" s="637"/>
      <c r="DK46" s="638"/>
      <c r="DL46" s="719"/>
      <c r="DM46" s="720"/>
      <c r="DN46" s="720"/>
      <c r="DO46" s="720"/>
      <c r="DP46" s="720"/>
      <c r="DQ46" s="720"/>
      <c r="DR46" s="720"/>
      <c r="DS46" s="720"/>
      <c r="DT46" s="720"/>
      <c r="DU46" s="720"/>
      <c r="DV46" s="721"/>
      <c r="DW46" s="710"/>
      <c r="DX46" s="711"/>
      <c r="DY46" s="711"/>
      <c r="DZ46" s="711"/>
      <c r="EA46" s="711"/>
      <c r="EB46" s="711"/>
      <c r="EC46" s="712"/>
    </row>
    <row r="47" spans="2:133" ht="11.25" customHeight="1" x14ac:dyDescent="0.15">
      <c r="B47" s="219"/>
      <c r="CD47" s="674"/>
      <c r="CE47" s="675"/>
      <c r="CF47" s="633" t="s">
        <v>367</v>
      </c>
      <c r="CG47" s="634"/>
      <c r="CH47" s="634"/>
      <c r="CI47" s="634"/>
      <c r="CJ47" s="634"/>
      <c r="CK47" s="634"/>
      <c r="CL47" s="634"/>
      <c r="CM47" s="634"/>
      <c r="CN47" s="634"/>
      <c r="CO47" s="634"/>
      <c r="CP47" s="634"/>
      <c r="CQ47" s="635"/>
      <c r="CR47" s="636">
        <v>82894</v>
      </c>
      <c r="CS47" s="668"/>
      <c r="CT47" s="668"/>
      <c r="CU47" s="668"/>
      <c r="CV47" s="668"/>
      <c r="CW47" s="668"/>
      <c r="CX47" s="668"/>
      <c r="CY47" s="669"/>
      <c r="CZ47" s="641">
        <v>0.7</v>
      </c>
      <c r="DA47" s="666"/>
      <c r="DB47" s="666"/>
      <c r="DC47" s="670"/>
      <c r="DD47" s="645">
        <v>25511</v>
      </c>
      <c r="DE47" s="668"/>
      <c r="DF47" s="668"/>
      <c r="DG47" s="668"/>
      <c r="DH47" s="668"/>
      <c r="DI47" s="668"/>
      <c r="DJ47" s="668"/>
      <c r="DK47" s="669"/>
      <c r="DL47" s="719"/>
      <c r="DM47" s="720"/>
      <c r="DN47" s="720"/>
      <c r="DO47" s="720"/>
      <c r="DP47" s="720"/>
      <c r="DQ47" s="720"/>
      <c r="DR47" s="720"/>
      <c r="DS47" s="720"/>
      <c r="DT47" s="720"/>
      <c r="DU47" s="720"/>
      <c r="DV47" s="721"/>
      <c r="DW47" s="710"/>
      <c r="DX47" s="711"/>
      <c r="DY47" s="711"/>
      <c r="DZ47" s="711"/>
      <c r="EA47" s="711"/>
      <c r="EB47" s="711"/>
      <c r="EC47" s="712"/>
    </row>
    <row r="48" spans="2:133" x14ac:dyDescent="0.15">
      <c r="B48" s="219"/>
      <c r="CD48" s="676"/>
      <c r="CE48" s="677"/>
      <c r="CF48" s="633" t="s">
        <v>368</v>
      </c>
      <c r="CG48" s="634"/>
      <c r="CH48" s="634"/>
      <c r="CI48" s="634"/>
      <c r="CJ48" s="634"/>
      <c r="CK48" s="634"/>
      <c r="CL48" s="634"/>
      <c r="CM48" s="634"/>
      <c r="CN48" s="634"/>
      <c r="CO48" s="634"/>
      <c r="CP48" s="634"/>
      <c r="CQ48" s="635"/>
      <c r="CR48" s="636" t="s">
        <v>183</v>
      </c>
      <c r="CS48" s="637"/>
      <c r="CT48" s="637"/>
      <c r="CU48" s="637"/>
      <c r="CV48" s="637"/>
      <c r="CW48" s="637"/>
      <c r="CX48" s="637"/>
      <c r="CY48" s="638"/>
      <c r="CZ48" s="641" t="s">
        <v>140</v>
      </c>
      <c r="DA48" s="642"/>
      <c r="DB48" s="642"/>
      <c r="DC48" s="648"/>
      <c r="DD48" s="645" t="s">
        <v>242</v>
      </c>
      <c r="DE48" s="637"/>
      <c r="DF48" s="637"/>
      <c r="DG48" s="637"/>
      <c r="DH48" s="637"/>
      <c r="DI48" s="637"/>
      <c r="DJ48" s="637"/>
      <c r="DK48" s="638"/>
      <c r="DL48" s="719"/>
      <c r="DM48" s="720"/>
      <c r="DN48" s="720"/>
      <c r="DO48" s="720"/>
      <c r="DP48" s="720"/>
      <c r="DQ48" s="720"/>
      <c r="DR48" s="720"/>
      <c r="DS48" s="720"/>
      <c r="DT48" s="720"/>
      <c r="DU48" s="720"/>
      <c r="DV48" s="721"/>
      <c r="DW48" s="710"/>
      <c r="DX48" s="711"/>
      <c r="DY48" s="711"/>
      <c r="DZ48" s="711"/>
      <c r="EA48" s="711"/>
      <c r="EB48" s="711"/>
      <c r="EC48" s="712"/>
    </row>
    <row r="49" spans="2:133" ht="11.25" customHeight="1" x14ac:dyDescent="0.15">
      <c r="B49" s="219"/>
      <c r="CD49" s="657" t="s">
        <v>369</v>
      </c>
      <c r="CE49" s="658"/>
      <c r="CF49" s="658"/>
      <c r="CG49" s="658"/>
      <c r="CH49" s="658"/>
      <c r="CI49" s="658"/>
      <c r="CJ49" s="658"/>
      <c r="CK49" s="658"/>
      <c r="CL49" s="658"/>
      <c r="CM49" s="658"/>
      <c r="CN49" s="658"/>
      <c r="CO49" s="658"/>
      <c r="CP49" s="658"/>
      <c r="CQ49" s="659"/>
      <c r="CR49" s="708">
        <v>11998797</v>
      </c>
      <c r="CS49" s="695"/>
      <c r="CT49" s="695"/>
      <c r="CU49" s="695"/>
      <c r="CV49" s="695"/>
      <c r="CW49" s="695"/>
      <c r="CX49" s="695"/>
      <c r="CY49" s="724"/>
      <c r="CZ49" s="716">
        <v>100</v>
      </c>
      <c r="DA49" s="725"/>
      <c r="DB49" s="725"/>
      <c r="DC49" s="726"/>
      <c r="DD49" s="727">
        <v>7631429</v>
      </c>
      <c r="DE49" s="695"/>
      <c r="DF49" s="695"/>
      <c r="DG49" s="695"/>
      <c r="DH49" s="695"/>
      <c r="DI49" s="695"/>
      <c r="DJ49" s="695"/>
      <c r="DK49" s="724"/>
      <c r="DL49" s="728"/>
      <c r="DM49" s="729"/>
      <c r="DN49" s="729"/>
      <c r="DO49" s="729"/>
      <c r="DP49" s="729"/>
      <c r="DQ49" s="729"/>
      <c r="DR49" s="729"/>
      <c r="DS49" s="729"/>
      <c r="DT49" s="729"/>
      <c r="DU49" s="729"/>
      <c r="DV49" s="730"/>
      <c r="DW49" s="731"/>
      <c r="DX49" s="732"/>
      <c r="DY49" s="732"/>
      <c r="DZ49" s="732"/>
      <c r="EA49" s="732"/>
      <c r="EB49" s="732"/>
      <c r="EC49" s="733"/>
    </row>
  </sheetData>
  <sheetProtection algorithmName="SHA-512" hashValue="C05wIZlaJ481eq1xD7Eo4W0EIixh1x+kwP3EdbutyeZ7n9sSedVV7WBk69CyxcShN2gT7OrRQhf80n51Sl3YuQ==" saltValue="HfytQCQKnCSVKxsZ193Cv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34" t="s">
        <v>370</v>
      </c>
      <c r="B2" s="734"/>
      <c r="C2" s="734"/>
      <c r="D2" s="734"/>
      <c r="E2" s="734"/>
      <c r="F2" s="734"/>
      <c r="G2" s="734"/>
      <c r="H2" s="734"/>
      <c r="I2" s="734"/>
      <c r="J2" s="734"/>
      <c r="K2" s="734"/>
      <c r="L2" s="734"/>
      <c r="M2" s="734"/>
      <c r="N2" s="734"/>
      <c r="O2" s="734"/>
      <c r="P2" s="734"/>
      <c r="Q2" s="734"/>
      <c r="R2" s="734"/>
      <c r="S2" s="734"/>
      <c r="T2" s="734"/>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c r="AT2" s="734"/>
      <c r="AU2" s="734"/>
      <c r="AV2" s="734"/>
      <c r="AW2" s="734"/>
      <c r="AX2" s="734"/>
      <c r="AY2" s="734"/>
      <c r="AZ2" s="734"/>
      <c r="BA2" s="734"/>
      <c r="BB2" s="734"/>
      <c r="BC2" s="734"/>
      <c r="BD2" s="734"/>
      <c r="BE2" s="734"/>
      <c r="BF2" s="734"/>
      <c r="BG2" s="734"/>
      <c r="BH2" s="734"/>
      <c r="BI2" s="734"/>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35" t="s">
        <v>371</v>
      </c>
      <c r="DK2" s="736"/>
      <c r="DL2" s="736"/>
      <c r="DM2" s="736"/>
      <c r="DN2" s="736"/>
      <c r="DO2" s="737"/>
      <c r="DP2" s="222"/>
      <c r="DQ2" s="735" t="s">
        <v>372</v>
      </c>
      <c r="DR2" s="736"/>
      <c r="DS2" s="736"/>
      <c r="DT2" s="736"/>
      <c r="DU2" s="736"/>
      <c r="DV2" s="736"/>
      <c r="DW2" s="736"/>
      <c r="DX2" s="736"/>
      <c r="DY2" s="736"/>
      <c r="DZ2" s="737"/>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38" t="s">
        <v>373</v>
      </c>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226"/>
      <c r="BA4" s="226"/>
      <c r="BB4" s="226"/>
      <c r="BC4" s="226"/>
      <c r="BD4" s="226"/>
      <c r="BE4" s="227"/>
      <c r="BF4" s="227"/>
      <c r="BG4" s="227"/>
      <c r="BH4" s="227"/>
      <c r="BI4" s="227"/>
      <c r="BJ4" s="227"/>
      <c r="BK4" s="227"/>
      <c r="BL4" s="227"/>
      <c r="BM4" s="227"/>
      <c r="BN4" s="227"/>
      <c r="BO4" s="227"/>
      <c r="BP4" s="227"/>
      <c r="BQ4" s="739" t="s">
        <v>374</v>
      </c>
      <c r="BR4" s="739"/>
      <c r="BS4" s="739"/>
      <c r="BT4" s="739"/>
      <c r="BU4" s="739"/>
      <c r="BV4" s="739"/>
      <c r="BW4" s="739"/>
      <c r="BX4" s="739"/>
      <c r="BY4" s="739"/>
      <c r="BZ4" s="739"/>
      <c r="CA4" s="739"/>
      <c r="CB4" s="739"/>
      <c r="CC4" s="739"/>
      <c r="CD4" s="739"/>
      <c r="CE4" s="739"/>
      <c r="CF4" s="739"/>
      <c r="CG4" s="739"/>
      <c r="CH4" s="739"/>
      <c r="CI4" s="739"/>
      <c r="CJ4" s="739"/>
      <c r="CK4" s="739"/>
      <c r="CL4" s="739"/>
      <c r="CM4" s="739"/>
      <c r="CN4" s="739"/>
      <c r="CO4" s="739"/>
      <c r="CP4" s="739"/>
      <c r="CQ4" s="739"/>
      <c r="CR4" s="739"/>
      <c r="CS4" s="739"/>
      <c r="CT4" s="739"/>
      <c r="CU4" s="739"/>
      <c r="CV4" s="739"/>
      <c r="CW4" s="739"/>
      <c r="CX4" s="739"/>
      <c r="CY4" s="739"/>
      <c r="CZ4" s="739"/>
      <c r="DA4" s="739"/>
      <c r="DB4" s="739"/>
      <c r="DC4" s="739"/>
      <c r="DD4" s="739"/>
      <c r="DE4" s="739"/>
      <c r="DF4" s="739"/>
      <c r="DG4" s="739"/>
      <c r="DH4" s="739"/>
      <c r="DI4" s="739"/>
      <c r="DJ4" s="739"/>
      <c r="DK4" s="739"/>
      <c r="DL4" s="739"/>
      <c r="DM4" s="739"/>
      <c r="DN4" s="739"/>
      <c r="DO4" s="739"/>
      <c r="DP4" s="739"/>
      <c r="DQ4" s="739"/>
      <c r="DR4" s="739"/>
      <c r="DS4" s="739"/>
      <c r="DT4" s="739"/>
      <c r="DU4" s="739"/>
      <c r="DV4" s="739"/>
      <c r="DW4" s="739"/>
      <c r="DX4" s="739"/>
      <c r="DY4" s="739"/>
      <c r="DZ4" s="739"/>
      <c r="EA4" s="229"/>
    </row>
    <row r="5" spans="1:131" s="230" customFormat="1" ht="26.25" customHeight="1" x14ac:dyDescent="0.15">
      <c r="A5" s="740" t="s">
        <v>375</v>
      </c>
      <c r="B5" s="741"/>
      <c r="C5" s="741"/>
      <c r="D5" s="741"/>
      <c r="E5" s="741"/>
      <c r="F5" s="741"/>
      <c r="G5" s="741"/>
      <c r="H5" s="741"/>
      <c r="I5" s="741"/>
      <c r="J5" s="741"/>
      <c r="K5" s="741"/>
      <c r="L5" s="741"/>
      <c r="M5" s="741"/>
      <c r="N5" s="741"/>
      <c r="O5" s="741"/>
      <c r="P5" s="742"/>
      <c r="Q5" s="746" t="s">
        <v>376</v>
      </c>
      <c r="R5" s="747"/>
      <c r="S5" s="747"/>
      <c r="T5" s="747"/>
      <c r="U5" s="748"/>
      <c r="V5" s="746" t="s">
        <v>377</v>
      </c>
      <c r="W5" s="747"/>
      <c r="X5" s="747"/>
      <c r="Y5" s="747"/>
      <c r="Z5" s="748"/>
      <c r="AA5" s="746" t="s">
        <v>378</v>
      </c>
      <c r="AB5" s="747"/>
      <c r="AC5" s="747"/>
      <c r="AD5" s="747"/>
      <c r="AE5" s="747"/>
      <c r="AF5" s="752" t="s">
        <v>379</v>
      </c>
      <c r="AG5" s="747"/>
      <c r="AH5" s="747"/>
      <c r="AI5" s="747"/>
      <c r="AJ5" s="753"/>
      <c r="AK5" s="747" t="s">
        <v>380</v>
      </c>
      <c r="AL5" s="747"/>
      <c r="AM5" s="747"/>
      <c r="AN5" s="747"/>
      <c r="AO5" s="748"/>
      <c r="AP5" s="746" t="s">
        <v>381</v>
      </c>
      <c r="AQ5" s="747"/>
      <c r="AR5" s="747"/>
      <c r="AS5" s="747"/>
      <c r="AT5" s="748"/>
      <c r="AU5" s="746" t="s">
        <v>382</v>
      </c>
      <c r="AV5" s="747"/>
      <c r="AW5" s="747"/>
      <c r="AX5" s="747"/>
      <c r="AY5" s="753"/>
      <c r="AZ5" s="226"/>
      <c r="BA5" s="226"/>
      <c r="BB5" s="226"/>
      <c r="BC5" s="226"/>
      <c r="BD5" s="226"/>
      <c r="BE5" s="227"/>
      <c r="BF5" s="227"/>
      <c r="BG5" s="227"/>
      <c r="BH5" s="227"/>
      <c r="BI5" s="227"/>
      <c r="BJ5" s="227"/>
      <c r="BK5" s="227"/>
      <c r="BL5" s="227"/>
      <c r="BM5" s="227"/>
      <c r="BN5" s="227"/>
      <c r="BO5" s="227"/>
      <c r="BP5" s="227"/>
      <c r="BQ5" s="740" t="s">
        <v>383</v>
      </c>
      <c r="BR5" s="741"/>
      <c r="BS5" s="741"/>
      <c r="BT5" s="741"/>
      <c r="BU5" s="741"/>
      <c r="BV5" s="741"/>
      <c r="BW5" s="741"/>
      <c r="BX5" s="741"/>
      <c r="BY5" s="741"/>
      <c r="BZ5" s="741"/>
      <c r="CA5" s="741"/>
      <c r="CB5" s="741"/>
      <c r="CC5" s="741"/>
      <c r="CD5" s="741"/>
      <c r="CE5" s="741"/>
      <c r="CF5" s="741"/>
      <c r="CG5" s="742"/>
      <c r="CH5" s="746" t="s">
        <v>384</v>
      </c>
      <c r="CI5" s="747"/>
      <c r="CJ5" s="747"/>
      <c r="CK5" s="747"/>
      <c r="CL5" s="748"/>
      <c r="CM5" s="746" t="s">
        <v>385</v>
      </c>
      <c r="CN5" s="747"/>
      <c r="CO5" s="747"/>
      <c r="CP5" s="747"/>
      <c r="CQ5" s="748"/>
      <c r="CR5" s="746" t="s">
        <v>386</v>
      </c>
      <c r="CS5" s="747"/>
      <c r="CT5" s="747"/>
      <c r="CU5" s="747"/>
      <c r="CV5" s="748"/>
      <c r="CW5" s="746" t="s">
        <v>387</v>
      </c>
      <c r="CX5" s="747"/>
      <c r="CY5" s="747"/>
      <c r="CZ5" s="747"/>
      <c r="DA5" s="748"/>
      <c r="DB5" s="746" t="s">
        <v>388</v>
      </c>
      <c r="DC5" s="747"/>
      <c r="DD5" s="747"/>
      <c r="DE5" s="747"/>
      <c r="DF5" s="748"/>
      <c r="DG5" s="776" t="s">
        <v>389</v>
      </c>
      <c r="DH5" s="777"/>
      <c r="DI5" s="777"/>
      <c r="DJ5" s="777"/>
      <c r="DK5" s="778"/>
      <c r="DL5" s="776" t="s">
        <v>390</v>
      </c>
      <c r="DM5" s="777"/>
      <c r="DN5" s="777"/>
      <c r="DO5" s="777"/>
      <c r="DP5" s="778"/>
      <c r="DQ5" s="746" t="s">
        <v>391</v>
      </c>
      <c r="DR5" s="747"/>
      <c r="DS5" s="747"/>
      <c r="DT5" s="747"/>
      <c r="DU5" s="748"/>
      <c r="DV5" s="746" t="s">
        <v>382</v>
      </c>
      <c r="DW5" s="747"/>
      <c r="DX5" s="747"/>
      <c r="DY5" s="747"/>
      <c r="DZ5" s="753"/>
      <c r="EA5" s="229"/>
    </row>
    <row r="6" spans="1:131" s="230" customFormat="1" ht="26.25" customHeight="1" thickBot="1" x14ac:dyDescent="0.2">
      <c r="A6" s="743"/>
      <c r="B6" s="744"/>
      <c r="C6" s="744"/>
      <c r="D6" s="744"/>
      <c r="E6" s="744"/>
      <c r="F6" s="744"/>
      <c r="G6" s="744"/>
      <c r="H6" s="744"/>
      <c r="I6" s="744"/>
      <c r="J6" s="744"/>
      <c r="K6" s="744"/>
      <c r="L6" s="744"/>
      <c r="M6" s="744"/>
      <c r="N6" s="744"/>
      <c r="O6" s="744"/>
      <c r="P6" s="745"/>
      <c r="Q6" s="749"/>
      <c r="R6" s="750"/>
      <c r="S6" s="750"/>
      <c r="T6" s="750"/>
      <c r="U6" s="751"/>
      <c r="V6" s="749"/>
      <c r="W6" s="750"/>
      <c r="X6" s="750"/>
      <c r="Y6" s="750"/>
      <c r="Z6" s="751"/>
      <c r="AA6" s="749"/>
      <c r="AB6" s="750"/>
      <c r="AC6" s="750"/>
      <c r="AD6" s="750"/>
      <c r="AE6" s="750"/>
      <c r="AF6" s="754"/>
      <c r="AG6" s="750"/>
      <c r="AH6" s="750"/>
      <c r="AI6" s="750"/>
      <c r="AJ6" s="755"/>
      <c r="AK6" s="750"/>
      <c r="AL6" s="750"/>
      <c r="AM6" s="750"/>
      <c r="AN6" s="750"/>
      <c r="AO6" s="751"/>
      <c r="AP6" s="749"/>
      <c r="AQ6" s="750"/>
      <c r="AR6" s="750"/>
      <c r="AS6" s="750"/>
      <c r="AT6" s="751"/>
      <c r="AU6" s="749"/>
      <c r="AV6" s="750"/>
      <c r="AW6" s="750"/>
      <c r="AX6" s="750"/>
      <c r="AY6" s="755"/>
      <c r="AZ6" s="226"/>
      <c r="BA6" s="226"/>
      <c r="BB6" s="226"/>
      <c r="BC6" s="226"/>
      <c r="BD6" s="226"/>
      <c r="BE6" s="227"/>
      <c r="BF6" s="227"/>
      <c r="BG6" s="227"/>
      <c r="BH6" s="227"/>
      <c r="BI6" s="227"/>
      <c r="BJ6" s="227"/>
      <c r="BK6" s="227"/>
      <c r="BL6" s="227"/>
      <c r="BM6" s="227"/>
      <c r="BN6" s="227"/>
      <c r="BO6" s="227"/>
      <c r="BP6" s="227"/>
      <c r="BQ6" s="743"/>
      <c r="BR6" s="744"/>
      <c r="BS6" s="744"/>
      <c r="BT6" s="744"/>
      <c r="BU6" s="744"/>
      <c r="BV6" s="744"/>
      <c r="BW6" s="744"/>
      <c r="BX6" s="744"/>
      <c r="BY6" s="744"/>
      <c r="BZ6" s="744"/>
      <c r="CA6" s="744"/>
      <c r="CB6" s="744"/>
      <c r="CC6" s="744"/>
      <c r="CD6" s="744"/>
      <c r="CE6" s="744"/>
      <c r="CF6" s="744"/>
      <c r="CG6" s="745"/>
      <c r="CH6" s="749"/>
      <c r="CI6" s="750"/>
      <c r="CJ6" s="750"/>
      <c r="CK6" s="750"/>
      <c r="CL6" s="751"/>
      <c r="CM6" s="749"/>
      <c r="CN6" s="750"/>
      <c r="CO6" s="750"/>
      <c r="CP6" s="750"/>
      <c r="CQ6" s="751"/>
      <c r="CR6" s="749"/>
      <c r="CS6" s="750"/>
      <c r="CT6" s="750"/>
      <c r="CU6" s="750"/>
      <c r="CV6" s="751"/>
      <c r="CW6" s="749"/>
      <c r="CX6" s="750"/>
      <c r="CY6" s="750"/>
      <c r="CZ6" s="750"/>
      <c r="DA6" s="751"/>
      <c r="DB6" s="749"/>
      <c r="DC6" s="750"/>
      <c r="DD6" s="750"/>
      <c r="DE6" s="750"/>
      <c r="DF6" s="751"/>
      <c r="DG6" s="779"/>
      <c r="DH6" s="780"/>
      <c r="DI6" s="780"/>
      <c r="DJ6" s="780"/>
      <c r="DK6" s="781"/>
      <c r="DL6" s="779"/>
      <c r="DM6" s="780"/>
      <c r="DN6" s="780"/>
      <c r="DO6" s="780"/>
      <c r="DP6" s="781"/>
      <c r="DQ6" s="749"/>
      <c r="DR6" s="750"/>
      <c r="DS6" s="750"/>
      <c r="DT6" s="750"/>
      <c r="DU6" s="751"/>
      <c r="DV6" s="749"/>
      <c r="DW6" s="750"/>
      <c r="DX6" s="750"/>
      <c r="DY6" s="750"/>
      <c r="DZ6" s="755"/>
      <c r="EA6" s="229"/>
    </row>
    <row r="7" spans="1:131" s="230" customFormat="1" ht="26.25" customHeight="1" thickTop="1" x14ac:dyDescent="0.15">
      <c r="A7" s="231">
        <v>1</v>
      </c>
      <c r="B7" s="762" t="s">
        <v>392</v>
      </c>
      <c r="C7" s="763"/>
      <c r="D7" s="763"/>
      <c r="E7" s="763"/>
      <c r="F7" s="763"/>
      <c r="G7" s="763"/>
      <c r="H7" s="763"/>
      <c r="I7" s="763"/>
      <c r="J7" s="763"/>
      <c r="K7" s="763"/>
      <c r="L7" s="763"/>
      <c r="M7" s="763"/>
      <c r="N7" s="763"/>
      <c r="O7" s="763"/>
      <c r="P7" s="764"/>
      <c r="Q7" s="765">
        <v>12410</v>
      </c>
      <c r="R7" s="766"/>
      <c r="S7" s="766"/>
      <c r="T7" s="766"/>
      <c r="U7" s="766"/>
      <c r="V7" s="766">
        <v>11693</v>
      </c>
      <c r="W7" s="766"/>
      <c r="X7" s="766"/>
      <c r="Y7" s="766"/>
      <c r="Z7" s="766"/>
      <c r="AA7" s="766">
        <v>717</v>
      </c>
      <c r="AB7" s="766"/>
      <c r="AC7" s="766"/>
      <c r="AD7" s="766"/>
      <c r="AE7" s="767"/>
      <c r="AF7" s="768">
        <v>576</v>
      </c>
      <c r="AG7" s="769"/>
      <c r="AH7" s="769"/>
      <c r="AI7" s="769"/>
      <c r="AJ7" s="770"/>
      <c r="AK7" s="771" t="s">
        <v>527</v>
      </c>
      <c r="AL7" s="772"/>
      <c r="AM7" s="772"/>
      <c r="AN7" s="772"/>
      <c r="AO7" s="772"/>
      <c r="AP7" s="772">
        <v>13508</v>
      </c>
      <c r="AQ7" s="772"/>
      <c r="AR7" s="772"/>
      <c r="AS7" s="772"/>
      <c r="AT7" s="772"/>
      <c r="AU7" s="773"/>
      <c r="AV7" s="773"/>
      <c r="AW7" s="773"/>
      <c r="AX7" s="773"/>
      <c r="AY7" s="774"/>
      <c r="AZ7" s="226"/>
      <c r="BA7" s="226"/>
      <c r="BB7" s="226"/>
      <c r="BC7" s="226"/>
      <c r="BD7" s="226"/>
      <c r="BE7" s="227"/>
      <c r="BF7" s="227"/>
      <c r="BG7" s="227"/>
      <c r="BH7" s="227"/>
      <c r="BI7" s="227"/>
      <c r="BJ7" s="227"/>
      <c r="BK7" s="227"/>
      <c r="BL7" s="227"/>
      <c r="BM7" s="227"/>
      <c r="BN7" s="227"/>
      <c r="BO7" s="227"/>
      <c r="BP7" s="227"/>
      <c r="BQ7" s="231">
        <v>1</v>
      </c>
      <c r="BR7" s="232"/>
      <c r="BS7" s="759" t="s">
        <v>600</v>
      </c>
      <c r="BT7" s="760"/>
      <c r="BU7" s="760"/>
      <c r="BV7" s="760"/>
      <c r="BW7" s="760"/>
      <c r="BX7" s="760"/>
      <c r="BY7" s="760"/>
      <c r="BZ7" s="760"/>
      <c r="CA7" s="760"/>
      <c r="CB7" s="760"/>
      <c r="CC7" s="760"/>
      <c r="CD7" s="760"/>
      <c r="CE7" s="760"/>
      <c r="CF7" s="760"/>
      <c r="CG7" s="775"/>
      <c r="CH7" s="756">
        <v>10</v>
      </c>
      <c r="CI7" s="757"/>
      <c r="CJ7" s="757"/>
      <c r="CK7" s="757"/>
      <c r="CL7" s="758"/>
      <c r="CM7" s="756">
        <v>-42</v>
      </c>
      <c r="CN7" s="757"/>
      <c r="CO7" s="757"/>
      <c r="CP7" s="757"/>
      <c r="CQ7" s="758"/>
      <c r="CR7" s="756">
        <v>4</v>
      </c>
      <c r="CS7" s="757"/>
      <c r="CT7" s="757"/>
      <c r="CU7" s="757"/>
      <c r="CV7" s="758"/>
      <c r="CW7" s="756" t="s">
        <v>527</v>
      </c>
      <c r="CX7" s="757"/>
      <c r="CY7" s="757"/>
      <c r="CZ7" s="757"/>
      <c r="DA7" s="758"/>
      <c r="DB7" s="756">
        <v>272</v>
      </c>
      <c r="DC7" s="757"/>
      <c r="DD7" s="757"/>
      <c r="DE7" s="757"/>
      <c r="DF7" s="758"/>
      <c r="DG7" s="756" t="s">
        <v>527</v>
      </c>
      <c r="DH7" s="757"/>
      <c r="DI7" s="757"/>
      <c r="DJ7" s="757"/>
      <c r="DK7" s="758"/>
      <c r="DL7" s="756" t="s">
        <v>527</v>
      </c>
      <c r="DM7" s="757"/>
      <c r="DN7" s="757"/>
      <c r="DO7" s="757"/>
      <c r="DP7" s="758"/>
      <c r="DQ7" s="756" t="s">
        <v>527</v>
      </c>
      <c r="DR7" s="757"/>
      <c r="DS7" s="757"/>
      <c r="DT7" s="757"/>
      <c r="DU7" s="758"/>
      <c r="DV7" s="759"/>
      <c r="DW7" s="760"/>
      <c r="DX7" s="760"/>
      <c r="DY7" s="760"/>
      <c r="DZ7" s="761"/>
      <c r="EA7" s="229"/>
    </row>
    <row r="8" spans="1:131" s="230" customFormat="1" ht="26.25" customHeight="1" x14ac:dyDescent="0.15">
      <c r="A8" s="233">
        <v>2</v>
      </c>
      <c r="B8" s="793" t="s">
        <v>393</v>
      </c>
      <c r="C8" s="794"/>
      <c r="D8" s="794"/>
      <c r="E8" s="794"/>
      <c r="F8" s="794"/>
      <c r="G8" s="794"/>
      <c r="H8" s="794"/>
      <c r="I8" s="794"/>
      <c r="J8" s="794"/>
      <c r="K8" s="794"/>
      <c r="L8" s="794"/>
      <c r="M8" s="794"/>
      <c r="N8" s="794"/>
      <c r="O8" s="794"/>
      <c r="P8" s="795"/>
      <c r="Q8" s="796">
        <v>392</v>
      </c>
      <c r="R8" s="797"/>
      <c r="S8" s="797"/>
      <c r="T8" s="797"/>
      <c r="U8" s="797"/>
      <c r="V8" s="797">
        <v>384</v>
      </c>
      <c r="W8" s="797"/>
      <c r="X8" s="797"/>
      <c r="Y8" s="797"/>
      <c r="Z8" s="797"/>
      <c r="AA8" s="797">
        <v>8</v>
      </c>
      <c r="AB8" s="797"/>
      <c r="AC8" s="797"/>
      <c r="AD8" s="797"/>
      <c r="AE8" s="798"/>
      <c r="AF8" s="799">
        <v>8</v>
      </c>
      <c r="AG8" s="800"/>
      <c r="AH8" s="800"/>
      <c r="AI8" s="800"/>
      <c r="AJ8" s="801"/>
      <c r="AK8" s="782">
        <v>61</v>
      </c>
      <c r="AL8" s="783"/>
      <c r="AM8" s="783"/>
      <c r="AN8" s="783"/>
      <c r="AO8" s="783"/>
      <c r="AP8" s="783" t="s">
        <v>527</v>
      </c>
      <c r="AQ8" s="783"/>
      <c r="AR8" s="783"/>
      <c r="AS8" s="783"/>
      <c r="AT8" s="783"/>
      <c r="AU8" s="784"/>
      <c r="AV8" s="784"/>
      <c r="AW8" s="784"/>
      <c r="AX8" s="784"/>
      <c r="AY8" s="785"/>
      <c r="AZ8" s="226"/>
      <c r="BA8" s="226"/>
      <c r="BB8" s="226"/>
      <c r="BC8" s="226"/>
      <c r="BD8" s="226"/>
      <c r="BE8" s="227"/>
      <c r="BF8" s="227"/>
      <c r="BG8" s="227"/>
      <c r="BH8" s="227"/>
      <c r="BI8" s="227"/>
      <c r="BJ8" s="227"/>
      <c r="BK8" s="227"/>
      <c r="BL8" s="227"/>
      <c r="BM8" s="227"/>
      <c r="BN8" s="227"/>
      <c r="BO8" s="227"/>
      <c r="BP8" s="227"/>
      <c r="BQ8" s="233">
        <v>2</v>
      </c>
      <c r="BR8" s="234"/>
      <c r="BS8" s="786" t="s">
        <v>601</v>
      </c>
      <c r="BT8" s="787"/>
      <c r="BU8" s="787"/>
      <c r="BV8" s="787"/>
      <c r="BW8" s="787"/>
      <c r="BX8" s="787"/>
      <c r="BY8" s="787"/>
      <c r="BZ8" s="787"/>
      <c r="CA8" s="787"/>
      <c r="CB8" s="787"/>
      <c r="CC8" s="787"/>
      <c r="CD8" s="787"/>
      <c r="CE8" s="787"/>
      <c r="CF8" s="787"/>
      <c r="CG8" s="788"/>
      <c r="CH8" s="789">
        <v>7</v>
      </c>
      <c r="CI8" s="790"/>
      <c r="CJ8" s="790"/>
      <c r="CK8" s="790"/>
      <c r="CL8" s="791"/>
      <c r="CM8" s="789">
        <v>-25</v>
      </c>
      <c r="CN8" s="790"/>
      <c r="CO8" s="790"/>
      <c r="CP8" s="790"/>
      <c r="CQ8" s="791"/>
      <c r="CR8" s="789">
        <v>2</v>
      </c>
      <c r="CS8" s="790"/>
      <c r="CT8" s="790"/>
      <c r="CU8" s="790"/>
      <c r="CV8" s="791"/>
      <c r="CW8" s="789" t="s">
        <v>527</v>
      </c>
      <c r="CX8" s="790"/>
      <c r="CY8" s="790"/>
      <c r="CZ8" s="790"/>
      <c r="DA8" s="791"/>
      <c r="DB8" s="789" t="s">
        <v>527</v>
      </c>
      <c r="DC8" s="790"/>
      <c r="DD8" s="790"/>
      <c r="DE8" s="790"/>
      <c r="DF8" s="791"/>
      <c r="DG8" s="789" t="s">
        <v>527</v>
      </c>
      <c r="DH8" s="790"/>
      <c r="DI8" s="790"/>
      <c r="DJ8" s="790"/>
      <c r="DK8" s="791"/>
      <c r="DL8" s="789" t="s">
        <v>527</v>
      </c>
      <c r="DM8" s="790"/>
      <c r="DN8" s="790"/>
      <c r="DO8" s="790"/>
      <c r="DP8" s="791"/>
      <c r="DQ8" s="789" t="s">
        <v>527</v>
      </c>
      <c r="DR8" s="790"/>
      <c r="DS8" s="790"/>
      <c r="DT8" s="790"/>
      <c r="DU8" s="791"/>
      <c r="DV8" s="786"/>
      <c r="DW8" s="787"/>
      <c r="DX8" s="787"/>
      <c r="DY8" s="787"/>
      <c r="DZ8" s="792"/>
      <c r="EA8" s="229"/>
    </row>
    <row r="9" spans="1:131" s="230" customFormat="1" ht="26.25" customHeight="1" x14ac:dyDescent="0.15">
      <c r="A9" s="233">
        <v>3</v>
      </c>
      <c r="B9" s="793"/>
      <c r="C9" s="794"/>
      <c r="D9" s="794"/>
      <c r="E9" s="794"/>
      <c r="F9" s="794"/>
      <c r="G9" s="794"/>
      <c r="H9" s="794"/>
      <c r="I9" s="794"/>
      <c r="J9" s="794"/>
      <c r="K9" s="794"/>
      <c r="L9" s="794"/>
      <c r="M9" s="794"/>
      <c r="N9" s="794"/>
      <c r="O9" s="794"/>
      <c r="P9" s="795"/>
      <c r="Q9" s="796"/>
      <c r="R9" s="797"/>
      <c r="S9" s="797"/>
      <c r="T9" s="797"/>
      <c r="U9" s="797"/>
      <c r="V9" s="797"/>
      <c r="W9" s="797"/>
      <c r="X9" s="797"/>
      <c r="Y9" s="797"/>
      <c r="Z9" s="797"/>
      <c r="AA9" s="797"/>
      <c r="AB9" s="797"/>
      <c r="AC9" s="797"/>
      <c r="AD9" s="797"/>
      <c r="AE9" s="798"/>
      <c r="AF9" s="799"/>
      <c r="AG9" s="800"/>
      <c r="AH9" s="800"/>
      <c r="AI9" s="800"/>
      <c r="AJ9" s="801"/>
      <c r="AK9" s="782"/>
      <c r="AL9" s="783"/>
      <c r="AM9" s="783"/>
      <c r="AN9" s="783"/>
      <c r="AO9" s="783"/>
      <c r="AP9" s="783"/>
      <c r="AQ9" s="783"/>
      <c r="AR9" s="783"/>
      <c r="AS9" s="783"/>
      <c r="AT9" s="783"/>
      <c r="AU9" s="784"/>
      <c r="AV9" s="784"/>
      <c r="AW9" s="784"/>
      <c r="AX9" s="784"/>
      <c r="AY9" s="785"/>
      <c r="AZ9" s="226"/>
      <c r="BA9" s="226"/>
      <c r="BB9" s="226"/>
      <c r="BC9" s="226"/>
      <c r="BD9" s="226"/>
      <c r="BE9" s="227"/>
      <c r="BF9" s="227"/>
      <c r="BG9" s="227"/>
      <c r="BH9" s="227"/>
      <c r="BI9" s="227"/>
      <c r="BJ9" s="227"/>
      <c r="BK9" s="227"/>
      <c r="BL9" s="227"/>
      <c r="BM9" s="227"/>
      <c r="BN9" s="227"/>
      <c r="BO9" s="227"/>
      <c r="BP9" s="227"/>
      <c r="BQ9" s="233">
        <v>3</v>
      </c>
      <c r="BR9" s="234"/>
      <c r="BS9" s="786"/>
      <c r="BT9" s="787"/>
      <c r="BU9" s="787"/>
      <c r="BV9" s="787"/>
      <c r="BW9" s="787"/>
      <c r="BX9" s="787"/>
      <c r="BY9" s="787"/>
      <c r="BZ9" s="787"/>
      <c r="CA9" s="787"/>
      <c r="CB9" s="787"/>
      <c r="CC9" s="787"/>
      <c r="CD9" s="787"/>
      <c r="CE9" s="787"/>
      <c r="CF9" s="787"/>
      <c r="CG9" s="788"/>
      <c r="CH9" s="789"/>
      <c r="CI9" s="790"/>
      <c r="CJ9" s="790"/>
      <c r="CK9" s="790"/>
      <c r="CL9" s="791"/>
      <c r="CM9" s="789"/>
      <c r="CN9" s="790"/>
      <c r="CO9" s="790"/>
      <c r="CP9" s="790"/>
      <c r="CQ9" s="791"/>
      <c r="CR9" s="789"/>
      <c r="CS9" s="790"/>
      <c r="CT9" s="790"/>
      <c r="CU9" s="790"/>
      <c r="CV9" s="791"/>
      <c r="CW9" s="789"/>
      <c r="CX9" s="790"/>
      <c r="CY9" s="790"/>
      <c r="CZ9" s="790"/>
      <c r="DA9" s="791"/>
      <c r="DB9" s="789"/>
      <c r="DC9" s="790"/>
      <c r="DD9" s="790"/>
      <c r="DE9" s="790"/>
      <c r="DF9" s="791"/>
      <c r="DG9" s="789"/>
      <c r="DH9" s="790"/>
      <c r="DI9" s="790"/>
      <c r="DJ9" s="790"/>
      <c r="DK9" s="791"/>
      <c r="DL9" s="789"/>
      <c r="DM9" s="790"/>
      <c r="DN9" s="790"/>
      <c r="DO9" s="790"/>
      <c r="DP9" s="791"/>
      <c r="DQ9" s="789"/>
      <c r="DR9" s="790"/>
      <c r="DS9" s="790"/>
      <c r="DT9" s="790"/>
      <c r="DU9" s="791"/>
      <c r="DV9" s="786"/>
      <c r="DW9" s="787"/>
      <c r="DX9" s="787"/>
      <c r="DY9" s="787"/>
      <c r="DZ9" s="792"/>
      <c r="EA9" s="229"/>
    </row>
    <row r="10" spans="1:131" s="230" customFormat="1" ht="26.25" customHeight="1" x14ac:dyDescent="0.15">
      <c r="A10" s="233">
        <v>4</v>
      </c>
      <c r="B10" s="793"/>
      <c r="C10" s="794"/>
      <c r="D10" s="794"/>
      <c r="E10" s="794"/>
      <c r="F10" s="794"/>
      <c r="G10" s="794"/>
      <c r="H10" s="794"/>
      <c r="I10" s="794"/>
      <c r="J10" s="794"/>
      <c r="K10" s="794"/>
      <c r="L10" s="794"/>
      <c r="M10" s="794"/>
      <c r="N10" s="794"/>
      <c r="O10" s="794"/>
      <c r="P10" s="795"/>
      <c r="Q10" s="796"/>
      <c r="R10" s="797"/>
      <c r="S10" s="797"/>
      <c r="T10" s="797"/>
      <c r="U10" s="797"/>
      <c r="V10" s="797"/>
      <c r="W10" s="797"/>
      <c r="X10" s="797"/>
      <c r="Y10" s="797"/>
      <c r="Z10" s="797"/>
      <c r="AA10" s="797"/>
      <c r="AB10" s="797"/>
      <c r="AC10" s="797"/>
      <c r="AD10" s="797"/>
      <c r="AE10" s="798"/>
      <c r="AF10" s="799"/>
      <c r="AG10" s="800"/>
      <c r="AH10" s="800"/>
      <c r="AI10" s="800"/>
      <c r="AJ10" s="801"/>
      <c r="AK10" s="782"/>
      <c r="AL10" s="783"/>
      <c r="AM10" s="783"/>
      <c r="AN10" s="783"/>
      <c r="AO10" s="783"/>
      <c r="AP10" s="783"/>
      <c r="AQ10" s="783"/>
      <c r="AR10" s="783"/>
      <c r="AS10" s="783"/>
      <c r="AT10" s="783"/>
      <c r="AU10" s="784"/>
      <c r="AV10" s="784"/>
      <c r="AW10" s="784"/>
      <c r="AX10" s="784"/>
      <c r="AY10" s="785"/>
      <c r="AZ10" s="226"/>
      <c r="BA10" s="226"/>
      <c r="BB10" s="226"/>
      <c r="BC10" s="226"/>
      <c r="BD10" s="226"/>
      <c r="BE10" s="227"/>
      <c r="BF10" s="227"/>
      <c r="BG10" s="227"/>
      <c r="BH10" s="227"/>
      <c r="BI10" s="227"/>
      <c r="BJ10" s="227"/>
      <c r="BK10" s="227"/>
      <c r="BL10" s="227"/>
      <c r="BM10" s="227"/>
      <c r="BN10" s="227"/>
      <c r="BO10" s="227"/>
      <c r="BP10" s="227"/>
      <c r="BQ10" s="233">
        <v>4</v>
      </c>
      <c r="BR10" s="234"/>
      <c r="BS10" s="786"/>
      <c r="BT10" s="787"/>
      <c r="BU10" s="787"/>
      <c r="BV10" s="787"/>
      <c r="BW10" s="787"/>
      <c r="BX10" s="787"/>
      <c r="BY10" s="787"/>
      <c r="BZ10" s="787"/>
      <c r="CA10" s="787"/>
      <c r="CB10" s="787"/>
      <c r="CC10" s="787"/>
      <c r="CD10" s="787"/>
      <c r="CE10" s="787"/>
      <c r="CF10" s="787"/>
      <c r="CG10" s="788"/>
      <c r="CH10" s="789"/>
      <c r="CI10" s="790"/>
      <c r="CJ10" s="790"/>
      <c r="CK10" s="790"/>
      <c r="CL10" s="791"/>
      <c r="CM10" s="789"/>
      <c r="CN10" s="790"/>
      <c r="CO10" s="790"/>
      <c r="CP10" s="790"/>
      <c r="CQ10" s="791"/>
      <c r="CR10" s="789"/>
      <c r="CS10" s="790"/>
      <c r="CT10" s="790"/>
      <c r="CU10" s="790"/>
      <c r="CV10" s="791"/>
      <c r="CW10" s="789"/>
      <c r="CX10" s="790"/>
      <c r="CY10" s="790"/>
      <c r="CZ10" s="790"/>
      <c r="DA10" s="791"/>
      <c r="DB10" s="789"/>
      <c r="DC10" s="790"/>
      <c r="DD10" s="790"/>
      <c r="DE10" s="790"/>
      <c r="DF10" s="791"/>
      <c r="DG10" s="789"/>
      <c r="DH10" s="790"/>
      <c r="DI10" s="790"/>
      <c r="DJ10" s="790"/>
      <c r="DK10" s="791"/>
      <c r="DL10" s="789"/>
      <c r="DM10" s="790"/>
      <c r="DN10" s="790"/>
      <c r="DO10" s="790"/>
      <c r="DP10" s="791"/>
      <c r="DQ10" s="789"/>
      <c r="DR10" s="790"/>
      <c r="DS10" s="790"/>
      <c r="DT10" s="790"/>
      <c r="DU10" s="791"/>
      <c r="DV10" s="786"/>
      <c r="DW10" s="787"/>
      <c r="DX10" s="787"/>
      <c r="DY10" s="787"/>
      <c r="DZ10" s="792"/>
      <c r="EA10" s="229"/>
    </row>
    <row r="11" spans="1:131" s="230" customFormat="1" ht="26.25" customHeight="1" x14ac:dyDescent="0.15">
      <c r="A11" s="233">
        <v>5</v>
      </c>
      <c r="B11" s="793"/>
      <c r="C11" s="794"/>
      <c r="D11" s="794"/>
      <c r="E11" s="794"/>
      <c r="F11" s="794"/>
      <c r="G11" s="794"/>
      <c r="H11" s="794"/>
      <c r="I11" s="794"/>
      <c r="J11" s="794"/>
      <c r="K11" s="794"/>
      <c r="L11" s="794"/>
      <c r="M11" s="794"/>
      <c r="N11" s="794"/>
      <c r="O11" s="794"/>
      <c r="P11" s="795"/>
      <c r="Q11" s="796"/>
      <c r="R11" s="797"/>
      <c r="S11" s="797"/>
      <c r="T11" s="797"/>
      <c r="U11" s="797"/>
      <c r="V11" s="797"/>
      <c r="W11" s="797"/>
      <c r="X11" s="797"/>
      <c r="Y11" s="797"/>
      <c r="Z11" s="797"/>
      <c r="AA11" s="797"/>
      <c r="AB11" s="797"/>
      <c r="AC11" s="797"/>
      <c r="AD11" s="797"/>
      <c r="AE11" s="798"/>
      <c r="AF11" s="799"/>
      <c r="AG11" s="800"/>
      <c r="AH11" s="800"/>
      <c r="AI11" s="800"/>
      <c r="AJ11" s="801"/>
      <c r="AK11" s="782"/>
      <c r="AL11" s="783"/>
      <c r="AM11" s="783"/>
      <c r="AN11" s="783"/>
      <c r="AO11" s="783"/>
      <c r="AP11" s="783"/>
      <c r="AQ11" s="783"/>
      <c r="AR11" s="783"/>
      <c r="AS11" s="783"/>
      <c r="AT11" s="783"/>
      <c r="AU11" s="784"/>
      <c r="AV11" s="784"/>
      <c r="AW11" s="784"/>
      <c r="AX11" s="784"/>
      <c r="AY11" s="785"/>
      <c r="AZ11" s="226"/>
      <c r="BA11" s="226"/>
      <c r="BB11" s="226"/>
      <c r="BC11" s="226"/>
      <c r="BD11" s="226"/>
      <c r="BE11" s="227"/>
      <c r="BF11" s="227"/>
      <c r="BG11" s="227"/>
      <c r="BH11" s="227"/>
      <c r="BI11" s="227"/>
      <c r="BJ11" s="227"/>
      <c r="BK11" s="227"/>
      <c r="BL11" s="227"/>
      <c r="BM11" s="227"/>
      <c r="BN11" s="227"/>
      <c r="BO11" s="227"/>
      <c r="BP11" s="227"/>
      <c r="BQ11" s="233">
        <v>5</v>
      </c>
      <c r="BR11" s="234"/>
      <c r="BS11" s="786"/>
      <c r="BT11" s="787"/>
      <c r="BU11" s="787"/>
      <c r="BV11" s="787"/>
      <c r="BW11" s="787"/>
      <c r="BX11" s="787"/>
      <c r="BY11" s="787"/>
      <c r="BZ11" s="787"/>
      <c r="CA11" s="787"/>
      <c r="CB11" s="787"/>
      <c r="CC11" s="787"/>
      <c r="CD11" s="787"/>
      <c r="CE11" s="787"/>
      <c r="CF11" s="787"/>
      <c r="CG11" s="788"/>
      <c r="CH11" s="789"/>
      <c r="CI11" s="790"/>
      <c r="CJ11" s="790"/>
      <c r="CK11" s="790"/>
      <c r="CL11" s="791"/>
      <c r="CM11" s="789"/>
      <c r="CN11" s="790"/>
      <c r="CO11" s="790"/>
      <c r="CP11" s="790"/>
      <c r="CQ11" s="791"/>
      <c r="CR11" s="789"/>
      <c r="CS11" s="790"/>
      <c r="CT11" s="790"/>
      <c r="CU11" s="790"/>
      <c r="CV11" s="791"/>
      <c r="CW11" s="789"/>
      <c r="CX11" s="790"/>
      <c r="CY11" s="790"/>
      <c r="CZ11" s="790"/>
      <c r="DA11" s="791"/>
      <c r="DB11" s="789"/>
      <c r="DC11" s="790"/>
      <c r="DD11" s="790"/>
      <c r="DE11" s="790"/>
      <c r="DF11" s="791"/>
      <c r="DG11" s="789"/>
      <c r="DH11" s="790"/>
      <c r="DI11" s="790"/>
      <c r="DJ11" s="790"/>
      <c r="DK11" s="791"/>
      <c r="DL11" s="789"/>
      <c r="DM11" s="790"/>
      <c r="DN11" s="790"/>
      <c r="DO11" s="790"/>
      <c r="DP11" s="791"/>
      <c r="DQ11" s="789"/>
      <c r="DR11" s="790"/>
      <c r="DS11" s="790"/>
      <c r="DT11" s="790"/>
      <c r="DU11" s="791"/>
      <c r="DV11" s="786"/>
      <c r="DW11" s="787"/>
      <c r="DX11" s="787"/>
      <c r="DY11" s="787"/>
      <c r="DZ11" s="792"/>
      <c r="EA11" s="229"/>
    </row>
    <row r="12" spans="1:131" s="230" customFormat="1" ht="26.25" customHeight="1" x14ac:dyDescent="0.15">
      <c r="A12" s="233">
        <v>6</v>
      </c>
      <c r="B12" s="793"/>
      <c r="C12" s="794"/>
      <c r="D12" s="794"/>
      <c r="E12" s="794"/>
      <c r="F12" s="794"/>
      <c r="G12" s="794"/>
      <c r="H12" s="794"/>
      <c r="I12" s="794"/>
      <c r="J12" s="794"/>
      <c r="K12" s="794"/>
      <c r="L12" s="794"/>
      <c r="M12" s="794"/>
      <c r="N12" s="794"/>
      <c r="O12" s="794"/>
      <c r="P12" s="795"/>
      <c r="Q12" s="796"/>
      <c r="R12" s="797"/>
      <c r="S12" s="797"/>
      <c r="T12" s="797"/>
      <c r="U12" s="797"/>
      <c r="V12" s="797"/>
      <c r="W12" s="797"/>
      <c r="X12" s="797"/>
      <c r="Y12" s="797"/>
      <c r="Z12" s="797"/>
      <c r="AA12" s="797"/>
      <c r="AB12" s="797"/>
      <c r="AC12" s="797"/>
      <c r="AD12" s="797"/>
      <c r="AE12" s="798"/>
      <c r="AF12" s="799"/>
      <c r="AG12" s="800"/>
      <c r="AH12" s="800"/>
      <c r="AI12" s="800"/>
      <c r="AJ12" s="801"/>
      <c r="AK12" s="782"/>
      <c r="AL12" s="783"/>
      <c r="AM12" s="783"/>
      <c r="AN12" s="783"/>
      <c r="AO12" s="783"/>
      <c r="AP12" s="783"/>
      <c r="AQ12" s="783"/>
      <c r="AR12" s="783"/>
      <c r="AS12" s="783"/>
      <c r="AT12" s="783"/>
      <c r="AU12" s="784"/>
      <c r="AV12" s="784"/>
      <c r="AW12" s="784"/>
      <c r="AX12" s="784"/>
      <c r="AY12" s="785"/>
      <c r="AZ12" s="226"/>
      <c r="BA12" s="226"/>
      <c r="BB12" s="226"/>
      <c r="BC12" s="226"/>
      <c r="BD12" s="226"/>
      <c r="BE12" s="227"/>
      <c r="BF12" s="227"/>
      <c r="BG12" s="227"/>
      <c r="BH12" s="227"/>
      <c r="BI12" s="227"/>
      <c r="BJ12" s="227"/>
      <c r="BK12" s="227"/>
      <c r="BL12" s="227"/>
      <c r="BM12" s="227"/>
      <c r="BN12" s="227"/>
      <c r="BO12" s="227"/>
      <c r="BP12" s="227"/>
      <c r="BQ12" s="233">
        <v>6</v>
      </c>
      <c r="BR12" s="234"/>
      <c r="BS12" s="786"/>
      <c r="BT12" s="787"/>
      <c r="BU12" s="787"/>
      <c r="BV12" s="787"/>
      <c r="BW12" s="787"/>
      <c r="BX12" s="787"/>
      <c r="BY12" s="787"/>
      <c r="BZ12" s="787"/>
      <c r="CA12" s="787"/>
      <c r="CB12" s="787"/>
      <c r="CC12" s="787"/>
      <c r="CD12" s="787"/>
      <c r="CE12" s="787"/>
      <c r="CF12" s="787"/>
      <c r="CG12" s="788"/>
      <c r="CH12" s="789"/>
      <c r="CI12" s="790"/>
      <c r="CJ12" s="790"/>
      <c r="CK12" s="790"/>
      <c r="CL12" s="791"/>
      <c r="CM12" s="789"/>
      <c r="CN12" s="790"/>
      <c r="CO12" s="790"/>
      <c r="CP12" s="790"/>
      <c r="CQ12" s="791"/>
      <c r="CR12" s="789"/>
      <c r="CS12" s="790"/>
      <c r="CT12" s="790"/>
      <c r="CU12" s="790"/>
      <c r="CV12" s="791"/>
      <c r="CW12" s="789"/>
      <c r="CX12" s="790"/>
      <c r="CY12" s="790"/>
      <c r="CZ12" s="790"/>
      <c r="DA12" s="791"/>
      <c r="DB12" s="789"/>
      <c r="DC12" s="790"/>
      <c r="DD12" s="790"/>
      <c r="DE12" s="790"/>
      <c r="DF12" s="791"/>
      <c r="DG12" s="789"/>
      <c r="DH12" s="790"/>
      <c r="DI12" s="790"/>
      <c r="DJ12" s="790"/>
      <c r="DK12" s="791"/>
      <c r="DL12" s="789"/>
      <c r="DM12" s="790"/>
      <c r="DN12" s="790"/>
      <c r="DO12" s="790"/>
      <c r="DP12" s="791"/>
      <c r="DQ12" s="789"/>
      <c r="DR12" s="790"/>
      <c r="DS12" s="790"/>
      <c r="DT12" s="790"/>
      <c r="DU12" s="791"/>
      <c r="DV12" s="786"/>
      <c r="DW12" s="787"/>
      <c r="DX12" s="787"/>
      <c r="DY12" s="787"/>
      <c r="DZ12" s="792"/>
      <c r="EA12" s="229"/>
    </row>
    <row r="13" spans="1:131" s="230" customFormat="1" ht="26.25" customHeight="1" x14ac:dyDescent="0.15">
      <c r="A13" s="233">
        <v>7</v>
      </c>
      <c r="B13" s="793"/>
      <c r="C13" s="794"/>
      <c r="D13" s="794"/>
      <c r="E13" s="794"/>
      <c r="F13" s="794"/>
      <c r="G13" s="794"/>
      <c r="H13" s="794"/>
      <c r="I13" s="794"/>
      <c r="J13" s="794"/>
      <c r="K13" s="794"/>
      <c r="L13" s="794"/>
      <c r="M13" s="794"/>
      <c r="N13" s="794"/>
      <c r="O13" s="794"/>
      <c r="P13" s="795"/>
      <c r="Q13" s="796"/>
      <c r="R13" s="797"/>
      <c r="S13" s="797"/>
      <c r="T13" s="797"/>
      <c r="U13" s="797"/>
      <c r="V13" s="797"/>
      <c r="W13" s="797"/>
      <c r="X13" s="797"/>
      <c r="Y13" s="797"/>
      <c r="Z13" s="797"/>
      <c r="AA13" s="797"/>
      <c r="AB13" s="797"/>
      <c r="AC13" s="797"/>
      <c r="AD13" s="797"/>
      <c r="AE13" s="798"/>
      <c r="AF13" s="799"/>
      <c r="AG13" s="800"/>
      <c r="AH13" s="800"/>
      <c r="AI13" s="800"/>
      <c r="AJ13" s="801"/>
      <c r="AK13" s="782"/>
      <c r="AL13" s="783"/>
      <c r="AM13" s="783"/>
      <c r="AN13" s="783"/>
      <c r="AO13" s="783"/>
      <c r="AP13" s="783"/>
      <c r="AQ13" s="783"/>
      <c r="AR13" s="783"/>
      <c r="AS13" s="783"/>
      <c r="AT13" s="783"/>
      <c r="AU13" s="784"/>
      <c r="AV13" s="784"/>
      <c r="AW13" s="784"/>
      <c r="AX13" s="784"/>
      <c r="AY13" s="785"/>
      <c r="AZ13" s="226"/>
      <c r="BA13" s="226"/>
      <c r="BB13" s="226"/>
      <c r="BC13" s="226"/>
      <c r="BD13" s="226"/>
      <c r="BE13" s="227"/>
      <c r="BF13" s="227"/>
      <c r="BG13" s="227"/>
      <c r="BH13" s="227"/>
      <c r="BI13" s="227"/>
      <c r="BJ13" s="227"/>
      <c r="BK13" s="227"/>
      <c r="BL13" s="227"/>
      <c r="BM13" s="227"/>
      <c r="BN13" s="227"/>
      <c r="BO13" s="227"/>
      <c r="BP13" s="227"/>
      <c r="BQ13" s="233">
        <v>7</v>
      </c>
      <c r="BR13" s="234"/>
      <c r="BS13" s="786"/>
      <c r="BT13" s="787"/>
      <c r="BU13" s="787"/>
      <c r="BV13" s="787"/>
      <c r="BW13" s="787"/>
      <c r="BX13" s="787"/>
      <c r="BY13" s="787"/>
      <c r="BZ13" s="787"/>
      <c r="CA13" s="787"/>
      <c r="CB13" s="787"/>
      <c r="CC13" s="787"/>
      <c r="CD13" s="787"/>
      <c r="CE13" s="787"/>
      <c r="CF13" s="787"/>
      <c r="CG13" s="788"/>
      <c r="CH13" s="789"/>
      <c r="CI13" s="790"/>
      <c r="CJ13" s="790"/>
      <c r="CK13" s="790"/>
      <c r="CL13" s="791"/>
      <c r="CM13" s="789"/>
      <c r="CN13" s="790"/>
      <c r="CO13" s="790"/>
      <c r="CP13" s="790"/>
      <c r="CQ13" s="791"/>
      <c r="CR13" s="789"/>
      <c r="CS13" s="790"/>
      <c r="CT13" s="790"/>
      <c r="CU13" s="790"/>
      <c r="CV13" s="791"/>
      <c r="CW13" s="789"/>
      <c r="CX13" s="790"/>
      <c r="CY13" s="790"/>
      <c r="CZ13" s="790"/>
      <c r="DA13" s="791"/>
      <c r="DB13" s="789"/>
      <c r="DC13" s="790"/>
      <c r="DD13" s="790"/>
      <c r="DE13" s="790"/>
      <c r="DF13" s="791"/>
      <c r="DG13" s="789"/>
      <c r="DH13" s="790"/>
      <c r="DI13" s="790"/>
      <c r="DJ13" s="790"/>
      <c r="DK13" s="791"/>
      <c r="DL13" s="789"/>
      <c r="DM13" s="790"/>
      <c r="DN13" s="790"/>
      <c r="DO13" s="790"/>
      <c r="DP13" s="791"/>
      <c r="DQ13" s="789"/>
      <c r="DR13" s="790"/>
      <c r="DS13" s="790"/>
      <c r="DT13" s="790"/>
      <c r="DU13" s="791"/>
      <c r="DV13" s="786"/>
      <c r="DW13" s="787"/>
      <c r="DX13" s="787"/>
      <c r="DY13" s="787"/>
      <c r="DZ13" s="792"/>
      <c r="EA13" s="229"/>
    </row>
    <row r="14" spans="1:131" s="230" customFormat="1" ht="26.25" customHeight="1" x14ac:dyDescent="0.15">
      <c r="A14" s="233">
        <v>8</v>
      </c>
      <c r="B14" s="793"/>
      <c r="C14" s="794"/>
      <c r="D14" s="794"/>
      <c r="E14" s="794"/>
      <c r="F14" s="794"/>
      <c r="G14" s="794"/>
      <c r="H14" s="794"/>
      <c r="I14" s="794"/>
      <c r="J14" s="794"/>
      <c r="K14" s="794"/>
      <c r="L14" s="794"/>
      <c r="M14" s="794"/>
      <c r="N14" s="794"/>
      <c r="O14" s="794"/>
      <c r="P14" s="795"/>
      <c r="Q14" s="796"/>
      <c r="R14" s="797"/>
      <c r="S14" s="797"/>
      <c r="T14" s="797"/>
      <c r="U14" s="797"/>
      <c r="V14" s="797"/>
      <c r="W14" s="797"/>
      <c r="X14" s="797"/>
      <c r="Y14" s="797"/>
      <c r="Z14" s="797"/>
      <c r="AA14" s="797"/>
      <c r="AB14" s="797"/>
      <c r="AC14" s="797"/>
      <c r="AD14" s="797"/>
      <c r="AE14" s="798"/>
      <c r="AF14" s="799"/>
      <c r="AG14" s="800"/>
      <c r="AH14" s="800"/>
      <c r="AI14" s="800"/>
      <c r="AJ14" s="801"/>
      <c r="AK14" s="782"/>
      <c r="AL14" s="783"/>
      <c r="AM14" s="783"/>
      <c r="AN14" s="783"/>
      <c r="AO14" s="783"/>
      <c r="AP14" s="783"/>
      <c r="AQ14" s="783"/>
      <c r="AR14" s="783"/>
      <c r="AS14" s="783"/>
      <c r="AT14" s="783"/>
      <c r="AU14" s="784"/>
      <c r="AV14" s="784"/>
      <c r="AW14" s="784"/>
      <c r="AX14" s="784"/>
      <c r="AY14" s="785"/>
      <c r="AZ14" s="226"/>
      <c r="BA14" s="226"/>
      <c r="BB14" s="226"/>
      <c r="BC14" s="226"/>
      <c r="BD14" s="226"/>
      <c r="BE14" s="227"/>
      <c r="BF14" s="227"/>
      <c r="BG14" s="227"/>
      <c r="BH14" s="227"/>
      <c r="BI14" s="227"/>
      <c r="BJ14" s="227"/>
      <c r="BK14" s="227"/>
      <c r="BL14" s="227"/>
      <c r="BM14" s="227"/>
      <c r="BN14" s="227"/>
      <c r="BO14" s="227"/>
      <c r="BP14" s="227"/>
      <c r="BQ14" s="233">
        <v>8</v>
      </c>
      <c r="BR14" s="234"/>
      <c r="BS14" s="786"/>
      <c r="BT14" s="787"/>
      <c r="BU14" s="787"/>
      <c r="BV14" s="787"/>
      <c r="BW14" s="787"/>
      <c r="BX14" s="787"/>
      <c r="BY14" s="787"/>
      <c r="BZ14" s="787"/>
      <c r="CA14" s="787"/>
      <c r="CB14" s="787"/>
      <c r="CC14" s="787"/>
      <c r="CD14" s="787"/>
      <c r="CE14" s="787"/>
      <c r="CF14" s="787"/>
      <c r="CG14" s="788"/>
      <c r="CH14" s="789"/>
      <c r="CI14" s="790"/>
      <c r="CJ14" s="790"/>
      <c r="CK14" s="790"/>
      <c r="CL14" s="791"/>
      <c r="CM14" s="789"/>
      <c r="CN14" s="790"/>
      <c r="CO14" s="790"/>
      <c r="CP14" s="790"/>
      <c r="CQ14" s="791"/>
      <c r="CR14" s="789"/>
      <c r="CS14" s="790"/>
      <c r="CT14" s="790"/>
      <c r="CU14" s="790"/>
      <c r="CV14" s="791"/>
      <c r="CW14" s="789"/>
      <c r="CX14" s="790"/>
      <c r="CY14" s="790"/>
      <c r="CZ14" s="790"/>
      <c r="DA14" s="791"/>
      <c r="DB14" s="789"/>
      <c r="DC14" s="790"/>
      <c r="DD14" s="790"/>
      <c r="DE14" s="790"/>
      <c r="DF14" s="791"/>
      <c r="DG14" s="789"/>
      <c r="DH14" s="790"/>
      <c r="DI14" s="790"/>
      <c r="DJ14" s="790"/>
      <c r="DK14" s="791"/>
      <c r="DL14" s="789"/>
      <c r="DM14" s="790"/>
      <c r="DN14" s="790"/>
      <c r="DO14" s="790"/>
      <c r="DP14" s="791"/>
      <c r="DQ14" s="789"/>
      <c r="DR14" s="790"/>
      <c r="DS14" s="790"/>
      <c r="DT14" s="790"/>
      <c r="DU14" s="791"/>
      <c r="DV14" s="786"/>
      <c r="DW14" s="787"/>
      <c r="DX14" s="787"/>
      <c r="DY14" s="787"/>
      <c r="DZ14" s="792"/>
      <c r="EA14" s="229"/>
    </row>
    <row r="15" spans="1:131" s="230" customFormat="1" ht="26.25" customHeight="1" x14ac:dyDescent="0.15">
      <c r="A15" s="233">
        <v>9</v>
      </c>
      <c r="B15" s="793"/>
      <c r="C15" s="794"/>
      <c r="D15" s="794"/>
      <c r="E15" s="794"/>
      <c r="F15" s="794"/>
      <c r="G15" s="794"/>
      <c r="H15" s="794"/>
      <c r="I15" s="794"/>
      <c r="J15" s="794"/>
      <c r="K15" s="794"/>
      <c r="L15" s="794"/>
      <c r="M15" s="794"/>
      <c r="N15" s="794"/>
      <c r="O15" s="794"/>
      <c r="P15" s="795"/>
      <c r="Q15" s="796"/>
      <c r="R15" s="797"/>
      <c r="S15" s="797"/>
      <c r="T15" s="797"/>
      <c r="U15" s="797"/>
      <c r="V15" s="797"/>
      <c r="W15" s="797"/>
      <c r="X15" s="797"/>
      <c r="Y15" s="797"/>
      <c r="Z15" s="797"/>
      <c r="AA15" s="797"/>
      <c r="AB15" s="797"/>
      <c r="AC15" s="797"/>
      <c r="AD15" s="797"/>
      <c r="AE15" s="798"/>
      <c r="AF15" s="799"/>
      <c r="AG15" s="800"/>
      <c r="AH15" s="800"/>
      <c r="AI15" s="800"/>
      <c r="AJ15" s="801"/>
      <c r="AK15" s="782"/>
      <c r="AL15" s="783"/>
      <c r="AM15" s="783"/>
      <c r="AN15" s="783"/>
      <c r="AO15" s="783"/>
      <c r="AP15" s="783"/>
      <c r="AQ15" s="783"/>
      <c r="AR15" s="783"/>
      <c r="AS15" s="783"/>
      <c r="AT15" s="783"/>
      <c r="AU15" s="784"/>
      <c r="AV15" s="784"/>
      <c r="AW15" s="784"/>
      <c r="AX15" s="784"/>
      <c r="AY15" s="785"/>
      <c r="AZ15" s="226"/>
      <c r="BA15" s="226"/>
      <c r="BB15" s="226"/>
      <c r="BC15" s="226"/>
      <c r="BD15" s="226"/>
      <c r="BE15" s="227"/>
      <c r="BF15" s="227"/>
      <c r="BG15" s="227"/>
      <c r="BH15" s="227"/>
      <c r="BI15" s="227"/>
      <c r="BJ15" s="227"/>
      <c r="BK15" s="227"/>
      <c r="BL15" s="227"/>
      <c r="BM15" s="227"/>
      <c r="BN15" s="227"/>
      <c r="BO15" s="227"/>
      <c r="BP15" s="227"/>
      <c r="BQ15" s="233">
        <v>9</v>
      </c>
      <c r="BR15" s="234"/>
      <c r="BS15" s="786"/>
      <c r="BT15" s="787"/>
      <c r="BU15" s="787"/>
      <c r="BV15" s="787"/>
      <c r="BW15" s="787"/>
      <c r="BX15" s="787"/>
      <c r="BY15" s="787"/>
      <c r="BZ15" s="787"/>
      <c r="CA15" s="787"/>
      <c r="CB15" s="787"/>
      <c r="CC15" s="787"/>
      <c r="CD15" s="787"/>
      <c r="CE15" s="787"/>
      <c r="CF15" s="787"/>
      <c r="CG15" s="788"/>
      <c r="CH15" s="789"/>
      <c r="CI15" s="790"/>
      <c r="CJ15" s="790"/>
      <c r="CK15" s="790"/>
      <c r="CL15" s="791"/>
      <c r="CM15" s="789"/>
      <c r="CN15" s="790"/>
      <c r="CO15" s="790"/>
      <c r="CP15" s="790"/>
      <c r="CQ15" s="791"/>
      <c r="CR15" s="789"/>
      <c r="CS15" s="790"/>
      <c r="CT15" s="790"/>
      <c r="CU15" s="790"/>
      <c r="CV15" s="791"/>
      <c r="CW15" s="789"/>
      <c r="CX15" s="790"/>
      <c r="CY15" s="790"/>
      <c r="CZ15" s="790"/>
      <c r="DA15" s="791"/>
      <c r="DB15" s="789"/>
      <c r="DC15" s="790"/>
      <c r="DD15" s="790"/>
      <c r="DE15" s="790"/>
      <c r="DF15" s="791"/>
      <c r="DG15" s="789"/>
      <c r="DH15" s="790"/>
      <c r="DI15" s="790"/>
      <c r="DJ15" s="790"/>
      <c r="DK15" s="791"/>
      <c r="DL15" s="789"/>
      <c r="DM15" s="790"/>
      <c r="DN15" s="790"/>
      <c r="DO15" s="790"/>
      <c r="DP15" s="791"/>
      <c r="DQ15" s="789"/>
      <c r="DR15" s="790"/>
      <c r="DS15" s="790"/>
      <c r="DT15" s="790"/>
      <c r="DU15" s="791"/>
      <c r="DV15" s="786"/>
      <c r="DW15" s="787"/>
      <c r="DX15" s="787"/>
      <c r="DY15" s="787"/>
      <c r="DZ15" s="792"/>
      <c r="EA15" s="229"/>
    </row>
    <row r="16" spans="1:131" s="230" customFormat="1" ht="26.25" customHeight="1" x14ac:dyDescent="0.15">
      <c r="A16" s="233">
        <v>10</v>
      </c>
      <c r="B16" s="793"/>
      <c r="C16" s="794"/>
      <c r="D16" s="794"/>
      <c r="E16" s="794"/>
      <c r="F16" s="794"/>
      <c r="G16" s="794"/>
      <c r="H16" s="794"/>
      <c r="I16" s="794"/>
      <c r="J16" s="794"/>
      <c r="K16" s="794"/>
      <c r="L16" s="794"/>
      <c r="M16" s="794"/>
      <c r="N16" s="794"/>
      <c r="O16" s="794"/>
      <c r="P16" s="795"/>
      <c r="Q16" s="796"/>
      <c r="R16" s="797"/>
      <c r="S16" s="797"/>
      <c r="T16" s="797"/>
      <c r="U16" s="797"/>
      <c r="V16" s="797"/>
      <c r="W16" s="797"/>
      <c r="X16" s="797"/>
      <c r="Y16" s="797"/>
      <c r="Z16" s="797"/>
      <c r="AA16" s="797"/>
      <c r="AB16" s="797"/>
      <c r="AC16" s="797"/>
      <c r="AD16" s="797"/>
      <c r="AE16" s="798"/>
      <c r="AF16" s="799"/>
      <c r="AG16" s="800"/>
      <c r="AH16" s="800"/>
      <c r="AI16" s="800"/>
      <c r="AJ16" s="801"/>
      <c r="AK16" s="782"/>
      <c r="AL16" s="783"/>
      <c r="AM16" s="783"/>
      <c r="AN16" s="783"/>
      <c r="AO16" s="783"/>
      <c r="AP16" s="783"/>
      <c r="AQ16" s="783"/>
      <c r="AR16" s="783"/>
      <c r="AS16" s="783"/>
      <c r="AT16" s="783"/>
      <c r="AU16" s="784"/>
      <c r="AV16" s="784"/>
      <c r="AW16" s="784"/>
      <c r="AX16" s="784"/>
      <c r="AY16" s="785"/>
      <c r="AZ16" s="226"/>
      <c r="BA16" s="226"/>
      <c r="BB16" s="226"/>
      <c r="BC16" s="226"/>
      <c r="BD16" s="226"/>
      <c r="BE16" s="227"/>
      <c r="BF16" s="227"/>
      <c r="BG16" s="227"/>
      <c r="BH16" s="227"/>
      <c r="BI16" s="227"/>
      <c r="BJ16" s="227"/>
      <c r="BK16" s="227"/>
      <c r="BL16" s="227"/>
      <c r="BM16" s="227"/>
      <c r="BN16" s="227"/>
      <c r="BO16" s="227"/>
      <c r="BP16" s="227"/>
      <c r="BQ16" s="233">
        <v>10</v>
      </c>
      <c r="BR16" s="234"/>
      <c r="BS16" s="786"/>
      <c r="BT16" s="787"/>
      <c r="BU16" s="787"/>
      <c r="BV16" s="787"/>
      <c r="BW16" s="787"/>
      <c r="BX16" s="787"/>
      <c r="BY16" s="787"/>
      <c r="BZ16" s="787"/>
      <c r="CA16" s="787"/>
      <c r="CB16" s="787"/>
      <c r="CC16" s="787"/>
      <c r="CD16" s="787"/>
      <c r="CE16" s="787"/>
      <c r="CF16" s="787"/>
      <c r="CG16" s="788"/>
      <c r="CH16" s="789"/>
      <c r="CI16" s="790"/>
      <c r="CJ16" s="790"/>
      <c r="CK16" s="790"/>
      <c r="CL16" s="791"/>
      <c r="CM16" s="789"/>
      <c r="CN16" s="790"/>
      <c r="CO16" s="790"/>
      <c r="CP16" s="790"/>
      <c r="CQ16" s="791"/>
      <c r="CR16" s="789"/>
      <c r="CS16" s="790"/>
      <c r="CT16" s="790"/>
      <c r="CU16" s="790"/>
      <c r="CV16" s="791"/>
      <c r="CW16" s="789"/>
      <c r="CX16" s="790"/>
      <c r="CY16" s="790"/>
      <c r="CZ16" s="790"/>
      <c r="DA16" s="791"/>
      <c r="DB16" s="789"/>
      <c r="DC16" s="790"/>
      <c r="DD16" s="790"/>
      <c r="DE16" s="790"/>
      <c r="DF16" s="791"/>
      <c r="DG16" s="789"/>
      <c r="DH16" s="790"/>
      <c r="DI16" s="790"/>
      <c r="DJ16" s="790"/>
      <c r="DK16" s="791"/>
      <c r="DL16" s="789"/>
      <c r="DM16" s="790"/>
      <c r="DN16" s="790"/>
      <c r="DO16" s="790"/>
      <c r="DP16" s="791"/>
      <c r="DQ16" s="789"/>
      <c r="DR16" s="790"/>
      <c r="DS16" s="790"/>
      <c r="DT16" s="790"/>
      <c r="DU16" s="791"/>
      <c r="DV16" s="786"/>
      <c r="DW16" s="787"/>
      <c r="DX16" s="787"/>
      <c r="DY16" s="787"/>
      <c r="DZ16" s="792"/>
      <c r="EA16" s="229"/>
    </row>
    <row r="17" spans="1:131" s="230" customFormat="1" ht="26.25" customHeight="1" x14ac:dyDescent="0.15">
      <c r="A17" s="233">
        <v>11</v>
      </c>
      <c r="B17" s="793"/>
      <c r="C17" s="794"/>
      <c r="D17" s="794"/>
      <c r="E17" s="794"/>
      <c r="F17" s="794"/>
      <c r="G17" s="794"/>
      <c r="H17" s="794"/>
      <c r="I17" s="794"/>
      <c r="J17" s="794"/>
      <c r="K17" s="794"/>
      <c r="L17" s="794"/>
      <c r="M17" s="794"/>
      <c r="N17" s="794"/>
      <c r="O17" s="794"/>
      <c r="P17" s="795"/>
      <c r="Q17" s="796"/>
      <c r="R17" s="797"/>
      <c r="S17" s="797"/>
      <c r="T17" s="797"/>
      <c r="U17" s="797"/>
      <c r="V17" s="797"/>
      <c r="W17" s="797"/>
      <c r="X17" s="797"/>
      <c r="Y17" s="797"/>
      <c r="Z17" s="797"/>
      <c r="AA17" s="797"/>
      <c r="AB17" s="797"/>
      <c r="AC17" s="797"/>
      <c r="AD17" s="797"/>
      <c r="AE17" s="798"/>
      <c r="AF17" s="799"/>
      <c r="AG17" s="800"/>
      <c r="AH17" s="800"/>
      <c r="AI17" s="800"/>
      <c r="AJ17" s="801"/>
      <c r="AK17" s="782"/>
      <c r="AL17" s="783"/>
      <c r="AM17" s="783"/>
      <c r="AN17" s="783"/>
      <c r="AO17" s="783"/>
      <c r="AP17" s="783"/>
      <c r="AQ17" s="783"/>
      <c r="AR17" s="783"/>
      <c r="AS17" s="783"/>
      <c r="AT17" s="783"/>
      <c r="AU17" s="784"/>
      <c r="AV17" s="784"/>
      <c r="AW17" s="784"/>
      <c r="AX17" s="784"/>
      <c r="AY17" s="785"/>
      <c r="AZ17" s="226"/>
      <c r="BA17" s="226"/>
      <c r="BB17" s="226"/>
      <c r="BC17" s="226"/>
      <c r="BD17" s="226"/>
      <c r="BE17" s="227"/>
      <c r="BF17" s="227"/>
      <c r="BG17" s="227"/>
      <c r="BH17" s="227"/>
      <c r="BI17" s="227"/>
      <c r="BJ17" s="227"/>
      <c r="BK17" s="227"/>
      <c r="BL17" s="227"/>
      <c r="BM17" s="227"/>
      <c r="BN17" s="227"/>
      <c r="BO17" s="227"/>
      <c r="BP17" s="227"/>
      <c r="BQ17" s="233">
        <v>11</v>
      </c>
      <c r="BR17" s="234"/>
      <c r="BS17" s="786"/>
      <c r="BT17" s="787"/>
      <c r="BU17" s="787"/>
      <c r="BV17" s="787"/>
      <c r="BW17" s="787"/>
      <c r="BX17" s="787"/>
      <c r="BY17" s="787"/>
      <c r="BZ17" s="787"/>
      <c r="CA17" s="787"/>
      <c r="CB17" s="787"/>
      <c r="CC17" s="787"/>
      <c r="CD17" s="787"/>
      <c r="CE17" s="787"/>
      <c r="CF17" s="787"/>
      <c r="CG17" s="788"/>
      <c r="CH17" s="789"/>
      <c r="CI17" s="790"/>
      <c r="CJ17" s="790"/>
      <c r="CK17" s="790"/>
      <c r="CL17" s="791"/>
      <c r="CM17" s="789"/>
      <c r="CN17" s="790"/>
      <c r="CO17" s="790"/>
      <c r="CP17" s="790"/>
      <c r="CQ17" s="791"/>
      <c r="CR17" s="789"/>
      <c r="CS17" s="790"/>
      <c r="CT17" s="790"/>
      <c r="CU17" s="790"/>
      <c r="CV17" s="791"/>
      <c r="CW17" s="789"/>
      <c r="CX17" s="790"/>
      <c r="CY17" s="790"/>
      <c r="CZ17" s="790"/>
      <c r="DA17" s="791"/>
      <c r="DB17" s="789"/>
      <c r="DC17" s="790"/>
      <c r="DD17" s="790"/>
      <c r="DE17" s="790"/>
      <c r="DF17" s="791"/>
      <c r="DG17" s="789"/>
      <c r="DH17" s="790"/>
      <c r="DI17" s="790"/>
      <c r="DJ17" s="790"/>
      <c r="DK17" s="791"/>
      <c r="DL17" s="789"/>
      <c r="DM17" s="790"/>
      <c r="DN17" s="790"/>
      <c r="DO17" s="790"/>
      <c r="DP17" s="791"/>
      <c r="DQ17" s="789"/>
      <c r="DR17" s="790"/>
      <c r="DS17" s="790"/>
      <c r="DT17" s="790"/>
      <c r="DU17" s="791"/>
      <c r="DV17" s="786"/>
      <c r="DW17" s="787"/>
      <c r="DX17" s="787"/>
      <c r="DY17" s="787"/>
      <c r="DZ17" s="792"/>
      <c r="EA17" s="229"/>
    </row>
    <row r="18" spans="1:131" s="230" customFormat="1" ht="26.25" customHeight="1" x14ac:dyDescent="0.15">
      <c r="A18" s="233">
        <v>12</v>
      </c>
      <c r="B18" s="793"/>
      <c r="C18" s="794"/>
      <c r="D18" s="794"/>
      <c r="E18" s="794"/>
      <c r="F18" s="794"/>
      <c r="G18" s="794"/>
      <c r="H18" s="794"/>
      <c r="I18" s="794"/>
      <c r="J18" s="794"/>
      <c r="K18" s="794"/>
      <c r="L18" s="794"/>
      <c r="M18" s="794"/>
      <c r="N18" s="794"/>
      <c r="O18" s="794"/>
      <c r="P18" s="795"/>
      <c r="Q18" s="796"/>
      <c r="R18" s="797"/>
      <c r="S18" s="797"/>
      <c r="T18" s="797"/>
      <c r="U18" s="797"/>
      <c r="V18" s="797"/>
      <c r="W18" s="797"/>
      <c r="X18" s="797"/>
      <c r="Y18" s="797"/>
      <c r="Z18" s="797"/>
      <c r="AA18" s="797"/>
      <c r="AB18" s="797"/>
      <c r="AC18" s="797"/>
      <c r="AD18" s="797"/>
      <c r="AE18" s="798"/>
      <c r="AF18" s="799"/>
      <c r="AG18" s="800"/>
      <c r="AH18" s="800"/>
      <c r="AI18" s="800"/>
      <c r="AJ18" s="801"/>
      <c r="AK18" s="782"/>
      <c r="AL18" s="783"/>
      <c r="AM18" s="783"/>
      <c r="AN18" s="783"/>
      <c r="AO18" s="783"/>
      <c r="AP18" s="783"/>
      <c r="AQ18" s="783"/>
      <c r="AR18" s="783"/>
      <c r="AS18" s="783"/>
      <c r="AT18" s="783"/>
      <c r="AU18" s="784"/>
      <c r="AV18" s="784"/>
      <c r="AW18" s="784"/>
      <c r="AX18" s="784"/>
      <c r="AY18" s="785"/>
      <c r="AZ18" s="226"/>
      <c r="BA18" s="226"/>
      <c r="BB18" s="226"/>
      <c r="BC18" s="226"/>
      <c r="BD18" s="226"/>
      <c r="BE18" s="227"/>
      <c r="BF18" s="227"/>
      <c r="BG18" s="227"/>
      <c r="BH18" s="227"/>
      <c r="BI18" s="227"/>
      <c r="BJ18" s="227"/>
      <c r="BK18" s="227"/>
      <c r="BL18" s="227"/>
      <c r="BM18" s="227"/>
      <c r="BN18" s="227"/>
      <c r="BO18" s="227"/>
      <c r="BP18" s="227"/>
      <c r="BQ18" s="233">
        <v>12</v>
      </c>
      <c r="BR18" s="234"/>
      <c r="BS18" s="786"/>
      <c r="BT18" s="787"/>
      <c r="BU18" s="787"/>
      <c r="BV18" s="787"/>
      <c r="BW18" s="787"/>
      <c r="BX18" s="787"/>
      <c r="BY18" s="787"/>
      <c r="BZ18" s="787"/>
      <c r="CA18" s="787"/>
      <c r="CB18" s="787"/>
      <c r="CC18" s="787"/>
      <c r="CD18" s="787"/>
      <c r="CE18" s="787"/>
      <c r="CF18" s="787"/>
      <c r="CG18" s="788"/>
      <c r="CH18" s="789"/>
      <c r="CI18" s="790"/>
      <c r="CJ18" s="790"/>
      <c r="CK18" s="790"/>
      <c r="CL18" s="791"/>
      <c r="CM18" s="789"/>
      <c r="CN18" s="790"/>
      <c r="CO18" s="790"/>
      <c r="CP18" s="790"/>
      <c r="CQ18" s="791"/>
      <c r="CR18" s="789"/>
      <c r="CS18" s="790"/>
      <c r="CT18" s="790"/>
      <c r="CU18" s="790"/>
      <c r="CV18" s="791"/>
      <c r="CW18" s="789"/>
      <c r="CX18" s="790"/>
      <c r="CY18" s="790"/>
      <c r="CZ18" s="790"/>
      <c r="DA18" s="791"/>
      <c r="DB18" s="789"/>
      <c r="DC18" s="790"/>
      <c r="DD18" s="790"/>
      <c r="DE18" s="790"/>
      <c r="DF18" s="791"/>
      <c r="DG18" s="789"/>
      <c r="DH18" s="790"/>
      <c r="DI18" s="790"/>
      <c r="DJ18" s="790"/>
      <c r="DK18" s="791"/>
      <c r="DL18" s="789"/>
      <c r="DM18" s="790"/>
      <c r="DN18" s="790"/>
      <c r="DO18" s="790"/>
      <c r="DP18" s="791"/>
      <c r="DQ18" s="789"/>
      <c r="DR18" s="790"/>
      <c r="DS18" s="790"/>
      <c r="DT18" s="790"/>
      <c r="DU18" s="791"/>
      <c r="DV18" s="786"/>
      <c r="DW18" s="787"/>
      <c r="DX18" s="787"/>
      <c r="DY18" s="787"/>
      <c r="DZ18" s="792"/>
      <c r="EA18" s="229"/>
    </row>
    <row r="19" spans="1:131" s="230" customFormat="1" ht="26.25" customHeight="1" x14ac:dyDescent="0.15">
      <c r="A19" s="233">
        <v>13</v>
      </c>
      <c r="B19" s="793"/>
      <c r="C19" s="794"/>
      <c r="D19" s="794"/>
      <c r="E19" s="794"/>
      <c r="F19" s="794"/>
      <c r="G19" s="794"/>
      <c r="H19" s="794"/>
      <c r="I19" s="794"/>
      <c r="J19" s="794"/>
      <c r="K19" s="794"/>
      <c r="L19" s="794"/>
      <c r="M19" s="794"/>
      <c r="N19" s="794"/>
      <c r="O19" s="794"/>
      <c r="P19" s="795"/>
      <c r="Q19" s="796"/>
      <c r="R19" s="797"/>
      <c r="S19" s="797"/>
      <c r="T19" s="797"/>
      <c r="U19" s="797"/>
      <c r="V19" s="797"/>
      <c r="W19" s="797"/>
      <c r="X19" s="797"/>
      <c r="Y19" s="797"/>
      <c r="Z19" s="797"/>
      <c r="AA19" s="797"/>
      <c r="AB19" s="797"/>
      <c r="AC19" s="797"/>
      <c r="AD19" s="797"/>
      <c r="AE19" s="798"/>
      <c r="AF19" s="799"/>
      <c r="AG19" s="800"/>
      <c r="AH19" s="800"/>
      <c r="AI19" s="800"/>
      <c r="AJ19" s="801"/>
      <c r="AK19" s="782"/>
      <c r="AL19" s="783"/>
      <c r="AM19" s="783"/>
      <c r="AN19" s="783"/>
      <c r="AO19" s="783"/>
      <c r="AP19" s="783"/>
      <c r="AQ19" s="783"/>
      <c r="AR19" s="783"/>
      <c r="AS19" s="783"/>
      <c r="AT19" s="783"/>
      <c r="AU19" s="784"/>
      <c r="AV19" s="784"/>
      <c r="AW19" s="784"/>
      <c r="AX19" s="784"/>
      <c r="AY19" s="785"/>
      <c r="AZ19" s="226"/>
      <c r="BA19" s="226"/>
      <c r="BB19" s="226"/>
      <c r="BC19" s="226"/>
      <c r="BD19" s="226"/>
      <c r="BE19" s="227"/>
      <c r="BF19" s="227"/>
      <c r="BG19" s="227"/>
      <c r="BH19" s="227"/>
      <c r="BI19" s="227"/>
      <c r="BJ19" s="227"/>
      <c r="BK19" s="227"/>
      <c r="BL19" s="227"/>
      <c r="BM19" s="227"/>
      <c r="BN19" s="227"/>
      <c r="BO19" s="227"/>
      <c r="BP19" s="227"/>
      <c r="BQ19" s="233">
        <v>13</v>
      </c>
      <c r="BR19" s="234"/>
      <c r="BS19" s="786"/>
      <c r="BT19" s="787"/>
      <c r="BU19" s="787"/>
      <c r="BV19" s="787"/>
      <c r="BW19" s="787"/>
      <c r="BX19" s="787"/>
      <c r="BY19" s="787"/>
      <c r="BZ19" s="787"/>
      <c r="CA19" s="787"/>
      <c r="CB19" s="787"/>
      <c r="CC19" s="787"/>
      <c r="CD19" s="787"/>
      <c r="CE19" s="787"/>
      <c r="CF19" s="787"/>
      <c r="CG19" s="788"/>
      <c r="CH19" s="789"/>
      <c r="CI19" s="790"/>
      <c r="CJ19" s="790"/>
      <c r="CK19" s="790"/>
      <c r="CL19" s="791"/>
      <c r="CM19" s="789"/>
      <c r="CN19" s="790"/>
      <c r="CO19" s="790"/>
      <c r="CP19" s="790"/>
      <c r="CQ19" s="791"/>
      <c r="CR19" s="789"/>
      <c r="CS19" s="790"/>
      <c r="CT19" s="790"/>
      <c r="CU19" s="790"/>
      <c r="CV19" s="791"/>
      <c r="CW19" s="789"/>
      <c r="CX19" s="790"/>
      <c r="CY19" s="790"/>
      <c r="CZ19" s="790"/>
      <c r="DA19" s="791"/>
      <c r="DB19" s="789"/>
      <c r="DC19" s="790"/>
      <c r="DD19" s="790"/>
      <c r="DE19" s="790"/>
      <c r="DF19" s="791"/>
      <c r="DG19" s="789"/>
      <c r="DH19" s="790"/>
      <c r="DI19" s="790"/>
      <c r="DJ19" s="790"/>
      <c r="DK19" s="791"/>
      <c r="DL19" s="789"/>
      <c r="DM19" s="790"/>
      <c r="DN19" s="790"/>
      <c r="DO19" s="790"/>
      <c r="DP19" s="791"/>
      <c r="DQ19" s="789"/>
      <c r="DR19" s="790"/>
      <c r="DS19" s="790"/>
      <c r="DT19" s="790"/>
      <c r="DU19" s="791"/>
      <c r="DV19" s="786"/>
      <c r="DW19" s="787"/>
      <c r="DX19" s="787"/>
      <c r="DY19" s="787"/>
      <c r="DZ19" s="792"/>
      <c r="EA19" s="229"/>
    </row>
    <row r="20" spans="1:131" s="230" customFormat="1" ht="26.25" customHeight="1" x14ac:dyDescent="0.15">
      <c r="A20" s="233">
        <v>14</v>
      </c>
      <c r="B20" s="793"/>
      <c r="C20" s="794"/>
      <c r="D20" s="794"/>
      <c r="E20" s="794"/>
      <c r="F20" s="794"/>
      <c r="G20" s="794"/>
      <c r="H20" s="794"/>
      <c r="I20" s="794"/>
      <c r="J20" s="794"/>
      <c r="K20" s="794"/>
      <c r="L20" s="794"/>
      <c r="M20" s="794"/>
      <c r="N20" s="794"/>
      <c r="O20" s="794"/>
      <c r="P20" s="795"/>
      <c r="Q20" s="796"/>
      <c r="R20" s="797"/>
      <c r="S20" s="797"/>
      <c r="T20" s="797"/>
      <c r="U20" s="797"/>
      <c r="V20" s="797"/>
      <c r="W20" s="797"/>
      <c r="X20" s="797"/>
      <c r="Y20" s="797"/>
      <c r="Z20" s="797"/>
      <c r="AA20" s="797"/>
      <c r="AB20" s="797"/>
      <c r="AC20" s="797"/>
      <c r="AD20" s="797"/>
      <c r="AE20" s="798"/>
      <c r="AF20" s="799"/>
      <c r="AG20" s="800"/>
      <c r="AH20" s="800"/>
      <c r="AI20" s="800"/>
      <c r="AJ20" s="801"/>
      <c r="AK20" s="782"/>
      <c r="AL20" s="783"/>
      <c r="AM20" s="783"/>
      <c r="AN20" s="783"/>
      <c r="AO20" s="783"/>
      <c r="AP20" s="783"/>
      <c r="AQ20" s="783"/>
      <c r="AR20" s="783"/>
      <c r="AS20" s="783"/>
      <c r="AT20" s="783"/>
      <c r="AU20" s="784"/>
      <c r="AV20" s="784"/>
      <c r="AW20" s="784"/>
      <c r="AX20" s="784"/>
      <c r="AY20" s="785"/>
      <c r="AZ20" s="226"/>
      <c r="BA20" s="226"/>
      <c r="BB20" s="226"/>
      <c r="BC20" s="226"/>
      <c r="BD20" s="226"/>
      <c r="BE20" s="227"/>
      <c r="BF20" s="227"/>
      <c r="BG20" s="227"/>
      <c r="BH20" s="227"/>
      <c r="BI20" s="227"/>
      <c r="BJ20" s="227"/>
      <c r="BK20" s="227"/>
      <c r="BL20" s="227"/>
      <c r="BM20" s="227"/>
      <c r="BN20" s="227"/>
      <c r="BO20" s="227"/>
      <c r="BP20" s="227"/>
      <c r="BQ20" s="233">
        <v>14</v>
      </c>
      <c r="BR20" s="234"/>
      <c r="BS20" s="786"/>
      <c r="BT20" s="787"/>
      <c r="BU20" s="787"/>
      <c r="BV20" s="787"/>
      <c r="BW20" s="787"/>
      <c r="BX20" s="787"/>
      <c r="BY20" s="787"/>
      <c r="BZ20" s="787"/>
      <c r="CA20" s="787"/>
      <c r="CB20" s="787"/>
      <c r="CC20" s="787"/>
      <c r="CD20" s="787"/>
      <c r="CE20" s="787"/>
      <c r="CF20" s="787"/>
      <c r="CG20" s="788"/>
      <c r="CH20" s="789"/>
      <c r="CI20" s="790"/>
      <c r="CJ20" s="790"/>
      <c r="CK20" s="790"/>
      <c r="CL20" s="791"/>
      <c r="CM20" s="789"/>
      <c r="CN20" s="790"/>
      <c r="CO20" s="790"/>
      <c r="CP20" s="790"/>
      <c r="CQ20" s="791"/>
      <c r="CR20" s="789"/>
      <c r="CS20" s="790"/>
      <c r="CT20" s="790"/>
      <c r="CU20" s="790"/>
      <c r="CV20" s="791"/>
      <c r="CW20" s="789"/>
      <c r="CX20" s="790"/>
      <c r="CY20" s="790"/>
      <c r="CZ20" s="790"/>
      <c r="DA20" s="791"/>
      <c r="DB20" s="789"/>
      <c r="DC20" s="790"/>
      <c r="DD20" s="790"/>
      <c r="DE20" s="790"/>
      <c r="DF20" s="791"/>
      <c r="DG20" s="789"/>
      <c r="DH20" s="790"/>
      <c r="DI20" s="790"/>
      <c r="DJ20" s="790"/>
      <c r="DK20" s="791"/>
      <c r="DL20" s="789"/>
      <c r="DM20" s="790"/>
      <c r="DN20" s="790"/>
      <c r="DO20" s="790"/>
      <c r="DP20" s="791"/>
      <c r="DQ20" s="789"/>
      <c r="DR20" s="790"/>
      <c r="DS20" s="790"/>
      <c r="DT20" s="790"/>
      <c r="DU20" s="791"/>
      <c r="DV20" s="786"/>
      <c r="DW20" s="787"/>
      <c r="DX20" s="787"/>
      <c r="DY20" s="787"/>
      <c r="DZ20" s="792"/>
      <c r="EA20" s="229"/>
    </row>
    <row r="21" spans="1:131" s="230" customFormat="1" ht="26.25" customHeight="1" thickBot="1" x14ac:dyDescent="0.2">
      <c r="A21" s="233">
        <v>15</v>
      </c>
      <c r="B21" s="793"/>
      <c r="C21" s="794"/>
      <c r="D21" s="794"/>
      <c r="E21" s="794"/>
      <c r="F21" s="794"/>
      <c r="G21" s="794"/>
      <c r="H21" s="794"/>
      <c r="I21" s="794"/>
      <c r="J21" s="794"/>
      <c r="K21" s="794"/>
      <c r="L21" s="794"/>
      <c r="M21" s="794"/>
      <c r="N21" s="794"/>
      <c r="O21" s="794"/>
      <c r="P21" s="795"/>
      <c r="Q21" s="796"/>
      <c r="R21" s="797"/>
      <c r="S21" s="797"/>
      <c r="T21" s="797"/>
      <c r="U21" s="797"/>
      <c r="V21" s="797"/>
      <c r="W21" s="797"/>
      <c r="X21" s="797"/>
      <c r="Y21" s="797"/>
      <c r="Z21" s="797"/>
      <c r="AA21" s="797"/>
      <c r="AB21" s="797"/>
      <c r="AC21" s="797"/>
      <c r="AD21" s="797"/>
      <c r="AE21" s="798"/>
      <c r="AF21" s="799"/>
      <c r="AG21" s="800"/>
      <c r="AH21" s="800"/>
      <c r="AI21" s="800"/>
      <c r="AJ21" s="801"/>
      <c r="AK21" s="782"/>
      <c r="AL21" s="783"/>
      <c r="AM21" s="783"/>
      <c r="AN21" s="783"/>
      <c r="AO21" s="783"/>
      <c r="AP21" s="783"/>
      <c r="AQ21" s="783"/>
      <c r="AR21" s="783"/>
      <c r="AS21" s="783"/>
      <c r="AT21" s="783"/>
      <c r="AU21" s="784"/>
      <c r="AV21" s="784"/>
      <c r="AW21" s="784"/>
      <c r="AX21" s="784"/>
      <c r="AY21" s="785"/>
      <c r="AZ21" s="226"/>
      <c r="BA21" s="226"/>
      <c r="BB21" s="226"/>
      <c r="BC21" s="226"/>
      <c r="BD21" s="226"/>
      <c r="BE21" s="227"/>
      <c r="BF21" s="227"/>
      <c r="BG21" s="227"/>
      <c r="BH21" s="227"/>
      <c r="BI21" s="227"/>
      <c r="BJ21" s="227"/>
      <c r="BK21" s="227"/>
      <c r="BL21" s="227"/>
      <c r="BM21" s="227"/>
      <c r="BN21" s="227"/>
      <c r="BO21" s="227"/>
      <c r="BP21" s="227"/>
      <c r="BQ21" s="233">
        <v>15</v>
      </c>
      <c r="BR21" s="234"/>
      <c r="BS21" s="786"/>
      <c r="BT21" s="787"/>
      <c r="BU21" s="787"/>
      <c r="BV21" s="787"/>
      <c r="BW21" s="787"/>
      <c r="BX21" s="787"/>
      <c r="BY21" s="787"/>
      <c r="BZ21" s="787"/>
      <c r="CA21" s="787"/>
      <c r="CB21" s="787"/>
      <c r="CC21" s="787"/>
      <c r="CD21" s="787"/>
      <c r="CE21" s="787"/>
      <c r="CF21" s="787"/>
      <c r="CG21" s="788"/>
      <c r="CH21" s="789"/>
      <c r="CI21" s="790"/>
      <c r="CJ21" s="790"/>
      <c r="CK21" s="790"/>
      <c r="CL21" s="791"/>
      <c r="CM21" s="789"/>
      <c r="CN21" s="790"/>
      <c r="CO21" s="790"/>
      <c r="CP21" s="790"/>
      <c r="CQ21" s="791"/>
      <c r="CR21" s="789"/>
      <c r="CS21" s="790"/>
      <c r="CT21" s="790"/>
      <c r="CU21" s="790"/>
      <c r="CV21" s="791"/>
      <c r="CW21" s="789"/>
      <c r="CX21" s="790"/>
      <c r="CY21" s="790"/>
      <c r="CZ21" s="790"/>
      <c r="DA21" s="791"/>
      <c r="DB21" s="789"/>
      <c r="DC21" s="790"/>
      <c r="DD21" s="790"/>
      <c r="DE21" s="790"/>
      <c r="DF21" s="791"/>
      <c r="DG21" s="789"/>
      <c r="DH21" s="790"/>
      <c r="DI21" s="790"/>
      <c r="DJ21" s="790"/>
      <c r="DK21" s="791"/>
      <c r="DL21" s="789"/>
      <c r="DM21" s="790"/>
      <c r="DN21" s="790"/>
      <c r="DO21" s="790"/>
      <c r="DP21" s="791"/>
      <c r="DQ21" s="789"/>
      <c r="DR21" s="790"/>
      <c r="DS21" s="790"/>
      <c r="DT21" s="790"/>
      <c r="DU21" s="791"/>
      <c r="DV21" s="786"/>
      <c r="DW21" s="787"/>
      <c r="DX21" s="787"/>
      <c r="DY21" s="787"/>
      <c r="DZ21" s="792"/>
      <c r="EA21" s="229"/>
    </row>
    <row r="22" spans="1:131" s="230" customFormat="1" ht="26.25" customHeight="1" x14ac:dyDescent="0.15">
      <c r="A22" s="233">
        <v>16</v>
      </c>
      <c r="B22" s="793"/>
      <c r="C22" s="794"/>
      <c r="D22" s="794"/>
      <c r="E22" s="794"/>
      <c r="F22" s="794"/>
      <c r="G22" s="794"/>
      <c r="H22" s="794"/>
      <c r="I22" s="794"/>
      <c r="J22" s="794"/>
      <c r="K22" s="794"/>
      <c r="L22" s="794"/>
      <c r="M22" s="794"/>
      <c r="N22" s="794"/>
      <c r="O22" s="794"/>
      <c r="P22" s="795"/>
      <c r="Q22" s="812"/>
      <c r="R22" s="813"/>
      <c r="S22" s="813"/>
      <c r="T22" s="813"/>
      <c r="U22" s="813"/>
      <c r="V22" s="813"/>
      <c r="W22" s="813"/>
      <c r="X22" s="813"/>
      <c r="Y22" s="813"/>
      <c r="Z22" s="813"/>
      <c r="AA22" s="813"/>
      <c r="AB22" s="813"/>
      <c r="AC22" s="813"/>
      <c r="AD22" s="813"/>
      <c r="AE22" s="814"/>
      <c r="AF22" s="799"/>
      <c r="AG22" s="800"/>
      <c r="AH22" s="800"/>
      <c r="AI22" s="800"/>
      <c r="AJ22" s="801"/>
      <c r="AK22" s="815"/>
      <c r="AL22" s="816"/>
      <c r="AM22" s="816"/>
      <c r="AN22" s="816"/>
      <c r="AO22" s="816"/>
      <c r="AP22" s="816"/>
      <c r="AQ22" s="816"/>
      <c r="AR22" s="816"/>
      <c r="AS22" s="816"/>
      <c r="AT22" s="816"/>
      <c r="AU22" s="817"/>
      <c r="AV22" s="817"/>
      <c r="AW22" s="817"/>
      <c r="AX22" s="817"/>
      <c r="AY22" s="818"/>
      <c r="AZ22" s="819" t="s">
        <v>394</v>
      </c>
      <c r="BA22" s="819"/>
      <c r="BB22" s="819"/>
      <c r="BC22" s="819"/>
      <c r="BD22" s="820"/>
      <c r="BE22" s="227"/>
      <c r="BF22" s="227"/>
      <c r="BG22" s="227"/>
      <c r="BH22" s="227"/>
      <c r="BI22" s="227"/>
      <c r="BJ22" s="227"/>
      <c r="BK22" s="227"/>
      <c r="BL22" s="227"/>
      <c r="BM22" s="227"/>
      <c r="BN22" s="227"/>
      <c r="BO22" s="227"/>
      <c r="BP22" s="227"/>
      <c r="BQ22" s="233">
        <v>16</v>
      </c>
      <c r="BR22" s="234"/>
      <c r="BS22" s="786"/>
      <c r="BT22" s="787"/>
      <c r="BU22" s="787"/>
      <c r="BV22" s="787"/>
      <c r="BW22" s="787"/>
      <c r="BX22" s="787"/>
      <c r="BY22" s="787"/>
      <c r="BZ22" s="787"/>
      <c r="CA22" s="787"/>
      <c r="CB22" s="787"/>
      <c r="CC22" s="787"/>
      <c r="CD22" s="787"/>
      <c r="CE22" s="787"/>
      <c r="CF22" s="787"/>
      <c r="CG22" s="788"/>
      <c r="CH22" s="789"/>
      <c r="CI22" s="790"/>
      <c r="CJ22" s="790"/>
      <c r="CK22" s="790"/>
      <c r="CL22" s="791"/>
      <c r="CM22" s="789"/>
      <c r="CN22" s="790"/>
      <c r="CO22" s="790"/>
      <c r="CP22" s="790"/>
      <c r="CQ22" s="791"/>
      <c r="CR22" s="789"/>
      <c r="CS22" s="790"/>
      <c r="CT22" s="790"/>
      <c r="CU22" s="790"/>
      <c r="CV22" s="791"/>
      <c r="CW22" s="789"/>
      <c r="CX22" s="790"/>
      <c r="CY22" s="790"/>
      <c r="CZ22" s="790"/>
      <c r="DA22" s="791"/>
      <c r="DB22" s="789"/>
      <c r="DC22" s="790"/>
      <c r="DD22" s="790"/>
      <c r="DE22" s="790"/>
      <c r="DF22" s="791"/>
      <c r="DG22" s="789"/>
      <c r="DH22" s="790"/>
      <c r="DI22" s="790"/>
      <c r="DJ22" s="790"/>
      <c r="DK22" s="791"/>
      <c r="DL22" s="789"/>
      <c r="DM22" s="790"/>
      <c r="DN22" s="790"/>
      <c r="DO22" s="790"/>
      <c r="DP22" s="791"/>
      <c r="DQ22" s="789"/>
      <c r="DR22" s="790"/>
      <c r="DS22" s="790"/>
      <c r="DT22" s="790"/>
      <c r="DU22" s="791"/>
      <c r="DV22" s="786"/>
      <c r="DW22" s="787"/>
      <c r="DX22" s="787"/>
      <c r="DY22" s="787"/>
      <c r="DZ22" s="792"/>
      <c r="EA22" s="229"/>
    </row>
    <row r="23" spans="1:131" s="230" customFormat="1" ht="26.25" customHeight="1" thickBot="1" x14ac:dyDescent="0.2">
      <c r="A23" s="235" t="s">
        <v>395</v>
      </c>
      <c r="B23" s="802" t="s">
        <v>396</v>
      </c>
      <c r="C23" s="803"/>
      <c r="D23" s="803"/>
      <c r="E23" s="803"/>
      <c r="F23" s="803"/>
      <c r="G23" s="803"/>
      <c r="H23" s="803"/>
      <c r="I23" s="803"/>
      <c r="J23" s="803"/>
      <c r="K23" s="803"/>
      <c r="L23" s="803"/>
      <c r="M23" s="803"/>
      <c r="N23" s="803"/>
      <c r="O23" s="803"/>
      <c r="P23" s="804"/>
      <c r="Q23" s="805">
        <v>12802</v>
      </c>
      <c r="R23" s="806"/>
      <c r="S23" s="806"/>
      <c r="T23" s="806"/>
      <c r="U23" s="806"/>
      <c r="V23" s="806">
        <v>12077</v>
      </c>
      <c r="W23" s="806"/>
      <c r="X23" s="806"/>
      <c r="Y23" s="806"/>
      <c r="Z23" s="806"/>
      <c r="AA23" s="806">
        <v>725</v>
      </c>
      <c r="AB23" s="806"/>
      <c r="AC23" s="806"/>
      <c r="AD23" s="806"/>
      <c r="AE23" s="807"/>
      <c r="AF23" s="808">
        <v>584</v>
      </c>
      <c r="AG23" s="806"/>
      <c r="AH23" s="806"/>
      <c r="AI23" s="806"/>
      <c r="AJ23" s="809"/>
      <c r="AK23" s="810"/>
      <c r="AL23" s="811"/>
      <c r="AM23" s="811"/>
      <c r="AN23" s="811"/>
      <c r="AO23" s="811"/>
      <c r="AP23" s="806">
        <v>13508</v>
      </c>
      <c r="AQ23" s="806"/>
      <c r="AR23" s="806"/>
      <c r="AS23" s="806"/>
      <c r="AT23" s="806"/>
      <c r="AU23" s="822"/>
      <c r="AV23" s="822"/>
      <c r="AW23" s="822"/>
      <c r="AX23" s="822"/>
      <c r="AY23" s="823"/>
      <c r="AZ23" s="824" t="s">
        <v>397</v>
      </c>
      <c r="BA23" s="825"/>
      <c r="BB23" s="825"/>
      <c r="BC23" s="825"/>
      <c r="BD23" s="826"/>
      <c r="BE23" s="227"/>
      <c r="BF23" s="227"/>
      <c r="BG23" s="227"/>
      <c r="BH23" s="227"/>
      <c r="BI23" s="227"/>
      <c r="BJ23" s="227"/>
      <c r="BK23" s="227"/>
      <c r="BL23" s="227"/>
      <c r="BM23" s="227"/>
      <c r="BN23" s="227"/>
      <c r="BO23" s="227"/>
      <c r="BP23" s="227"/>
      <c r="BQ23" s="233">
        <v>17</v>
      </c>
      <c r="BR23" s="234"/>
      <c r="BS23" s="786"/>
      <c r="BT23" s="787"/>
      <c r="BU23" s="787"/>
      <c r="BV23" s="787"/>
      <c r="BW23" s="787"/>
      <c r="BX23" s="787"/>
      <c r="BY23" s="787"/>
      <c r="BZ23" s="787"/>
      <c r="CA23" s="787"/>
      <c r="CB23" s="787"/>
      <c r="CC23" s="787"/>
      <c r="CD23" s="787"/>
      <c r="CE23" s="787"/>
      <c r="CF23" s="787"/>
      <c r="CG23" s="788"/>
      <c r="CH23" s="789"/>
      <c r="CI23" s="790"/>
      <c r="CJ23" s="790"/>
      <c r="CK23" s="790"/>
      <c r="CL23" s="791"/>
      <c r="CM23" s="789"/>
      <c r="CN23" s="790"/>
      <c r="CO23" s="790"/>
      <c r="CP23" s="790"/>
      <c r="CQ23" s="791"/>
      <c r="CR23" s="789"/>
      <c r="CS23" s="790"/>
      <c r="CT23" s="790"/>
      <c r="CU23" s="790"/>
      <c r="CV23" s="791"/>
      <c r="CW23" s="789"/>
      <c r="CX23" s="790"/>
      <c r="CY23" s="790"/>
      <c r="CZ23" s="790"/>
      <c r="DA23" s="791"/>
      <c r="DB23" s="789"/>
      <c r="DC23" s="790"/>
      <c r="DD23" s="790"/>
      <c r="DE23" s="790"/>
      <c r="DF23" s="791"/>
      <c r="DG23" s="789"/>
      <c r="DH23" s="790"/>
      <c r="DI23" s="790"/>
      <c r="DJ23" s="790"/>
      <c r="DK23" s="791"/>
      <c r="DL23" s="789"/>
      <c r="DM23" s="790"/>
      <c r="DN23" s="790"/>
      <c r="DO23" s="790"/>
      <c r="DP23" s="791"/>
      <c r="DQ23" s="789"/>
      <c r="DR23" s="790"/>
      <c r="DS23" s="790"/>
      <c r="DT23" s="790"/>
      <c r="DU23" s="791"/>
      <c r="DV23" s="786"/>
      <c r="DW23" s="787"/>
      <c r="DX23" s="787"/>
      <c r="DY23" s="787"/>
      <c r="DZ23" s="792"/>
      <c r="EA23" s="229"/>
    </row>
    <row r="24" spans="1:131" s="230" customFormat="1" ht="26.25" customHeight="1" x14ac:dyDescent="0.15">
      <c r="A24" s="821" t="s">
        <v>398</v>
      </c>
      <c r="B24" s="821"/>
      <c r="C24" s="821"/>
      <c r="D24" s="821"/>
      <c r="E24" s="821"/>
      <c r="F24" s="821"/>
      <c r="G24" s="821"/>
      <c r="H24" s="821"/>
      <c r="I24" s="821"/>
      <c r="J24" s="821"/>
      <c r="K24" s="821"/>
      <c r="L24" s="821"/>
      <c r="M24" s="821"/>
      <c r="N24" s="821"/>
      <c r="O24" s="821"/>
      <c r="P24" s="821"/>
      <c r="Q24" s="821"/>
      <c r="R24" s="821"/>
      <c r="S24" s="821"/>
      <c r="T24" s="821"/>
      <c r="U24" s="821"/>
      <c r="V24" s="821"/>
      <c r="W24" s="821"/>
      <c r="X24" s="821"/>
      <c r="Y24" s="821"/>
      <c r="Z24" s="821"/>
      <c r="AA24" s="821"/>
      <c r="AB24" s="821"/>
      <c r="AC24" s="821"/>
      <c r="AD24" s="821"/>
      <c r="AE24" s="821"/>
      <c r="AF24" s="821"/>
      <c r="AG24" s="821"/>
      <c r="AH24" s="821"/>
      <c r="AI24" s="821"/>
      <c r="AJ24" s="821"/>
      <c r="AK24" s="821"/>
      <c r="AL24" s="821"/>
      <c r="AM24" s="821"/>
      <c r="AN24" s="821"/>
      <c r="AO24" s="821"/>
      <c r="AP24" s="821"/>
      <c r="AQ24" s="821"/>
      <c r="AR24" s="821"/>
      <c r="AS24" s="821"/>
      <c r="AT24" s="821"/>
      <c r="AU24" s="821"/>
      <c r="AV24" s="821"/>
      <c r="AW24" s="821"/>
      <c r="AX24" s="821"/>
      <c r="AY24" s="821"/>
      <c r="AZ24" s="226"/>
      <c r="BA24" s="226"/>
      <c r="BB24" s="226"/>
      <c r="BC24" s="226"/>
      <c r="BD24" s="226"/>
      <c r="BE24" s="227"/>
      <c r="BF24" s="227"/>
      <c r="BG24" s="227"/>
      <c r="BH24" s="227"/>
      <c r="BI24" s="227"/>
      <c r="BJ24" s="227"/>
      <c r="BK24" s="227"/>
      <c r="BL24" s="227"/>
      <c r="BM24" s="227"/>
      <c r="BN24" s="227"/>
      <c r="BO24" s="227"/>
      <c r="BP24" s="227"/>
      <c r="BQ24" s="233">
        <v>18</v>
      </c>
      <c r="BR24" s="234"/>
      <c r="BS24" s="786"/>
      <c r="BT24" s="787"/>
      <c r="BU24" s="787"/>
      <c r="BV24" s="787"/>
      <c r="BW24" s="787"/>
      <c r="BX24" s="787"/>
      <c r="BY24" s="787"/>
      <c r="BZ24" s="787"/>
      <c r="CA24" s="787"/>
      <c r="CB24" s="787"/>
      <c r="CC24" s="787"/>
      <c r="CD24" s="787"/>
      <c r="CE24" s="787"/>
      <c r="CF24" s="787"/>
      <c r="CG24" s="788"/>
      <c r="CH24" s="789"/>
      <c r="CI24" s="790"/>
      <c r="CJ24" s="790"/>
      <c r="CK24" s="790"/>
      <c r="CL24" s="791"/>
      <c r="CM24" s="789"/>
      <c r="CN24" s="790"/>
      <c r="CO24" s="790"/>
      <c r="CP24" s="790"/>
      <c r="CQ24" s="791"/>
      <c r="CR24" s="789"/>
      <c r="CS24" s="790"/>
      <c r="CT24" s="790"/>
      <c r="CU24" s="790"/>
      <c r="CV24" s="791"/>
      <c r="CW24" s="789"/>
      <c r="CX24" s="790"/>
      <c r="CY24" s="790"/>
      <c r="CZ24" s="790"/>
      <c r="DA24" s="791"/>
      <c r="DB24" s="789"/>
      <c r="DC24" s="790"/>
      <c r="DD24" s="790"/>
      <c r="DE24" s="790"/>
      <c r="DF24" s="791"/>
      <c r="DG24" s="789"/>
      <c r="DH24" s="790"/>
      <c r="DI24" s="790"/>
      <c r="DJ24" s="790"/>
      <c r="DK24" s="791"/>
      <c r="DL24" s="789"/>
      <c r="DM24" s="790"/>
      <c r="DN24" s="790"/>
      <c r="DO24" s="790"/>
      <c r="DP24" s="791"/>
      <c r="DQ24" s="789"/>
      <c r="DR24" s="790"/>
      <c r="DS24" s="790"/>
      <c r="DT24" s="790"/>
      <c r="DU24" s="791"/>
      <c r="DV24" s="786"/>
      <c r="DW24" s="787"/>
      <c r="DX24" s="787"/>
      <c r="DY24" s="787"/>
      <c r="DZ24" s="792"/>
      <c r="EA24" s="229"/>
    </row>
    <row r="25" spans="1:131" ht="26.25" customHeight="1" thickBot="1" x14ac:dyDescent="0.2">
      <c r="A25" s="738" t="s">
        <v>399</v>
      </c>
      <c r="B25" s="738"/>
      <c r="C25" s="738"/>
      <c r="D25" s="738"/>
      <c r="E25" s="738"/>
      <c r="F25" s="738"/>
      <c r="G25" s="738"/>
      <c r="H25" s="738"/>
      <c r="I25" s="738"/>
      <c r="J25" s="738"/>
      <c r="K25" s="738"/>
      <c r="L25" s="738"/>
      <c r="M25" s="738"/>
      <c r="N25" s="738"/>
      <c r="O25" s="738"/>
      <c r="P25" s="738"/>
      <c r="Q25" s="738"/>
      <c r="R25" s="738"/>
      <c r="S25" s="738"/>
      <c r="T25" s="738"/>
      <c r="U25" s="738"/>
      <c r="V25" s="738"/>
      <c r="W25" s="738"/>
      <c r="X25" s="738"/>
      <c r="Y25" s="738"/>
      <c r="Z25" s="738"/>
      <c r="AA25" s="738"/>
      <c r="AB25" s="738"/>
      <c r="AC25" s="738"/>
      <c r="AD25" s="738"/>
      <c r="AE25" s="738"/>
      <c r="AF25" s="738"/>
      <c r="AG25" s="738"/>
      <c r="AH25" s="738"/>
      <c r="AI25" s="738"/>
      <c r="AJ25" s="738"/>
      <c r="AK25" s="738"/>
      <c r="AL25" s="738"/>
      <c r="AM25" s="738"/>
      <c r="AN25" s="738"/>
      <c r="AO25" s="738"/>
      <c r="AP25" s="738"/>
      <c r="AQ25" s="738"/>
      <c r="AR25" s="738"/>
      <c r="AS25" s="738"/>
      <c r="AT25" s="738"/>
      <c r="AU25" s="738"/>
      <c r="AV25" s="738"/>
      <c r="AW25" s="738"/>
      <c r="AX25" s="738"/>
      <c r="AY25" s="738"/>
      <c r="AZ25" s="738"/>
      <c r="BA25" s="738"/>
      <c r="BB25" s="738"/>
      <c r="BC25" s="738"/>
      <c r="BD25" s="738"/>
      <c r="BE25" s="738"/>
      <c r="BF25" s="738"/>
      <c r="BG25" s="738"/>
      <c r="BH25" s="738"/>
      <c r="BI25" s="738"/>
      <c r="BJ25" s="226"/>
      <c r="BK25" s="226"/>
      <c r="BL25" s="226"/>
      <c r="BM25" s="226"/>
      <c r="BN25" s="226"/>
      <c r="BO25" s="236"/>
      <c r="BP25" s="236"/>
      <c r="BQ25" s="233">
        <v>19</v>
      </c>
      <c r="BR25" s="234"/>
      <c r="BS25" s="786"/>
      <c r="BT25" s="787"/>
      <c r="BU25" s="787"/>
      <c r="BV25" s="787"/>
      <c r="BW25" s="787"/>
      <c r="BX25" s="787"/>
      <c r="BY25" s="787"/>
      <c r="BZ25" s="787"/>
      <c r="CA25" s="787"/>
      <c r="CB25" s="787"/>
      <c r="CC25" s="787"/>
      <c r="CD25" s="787"/>
      <c r="CE25" s="787"/>
      <c r="CF25" s="787"/>
      <c r="CG25" s="788"/>
      <c r="CH25" s="789"/>
      <c r="CI25" s="790"/>
      <c r="CJ25" s="790"/>
      <c r="CK25" s="790"/>
      <c r="CL25" s="791"/>
      <c r="CM25" s="789"/>
      <c r="CN25" s="790"/>
      <c r="CO25" s="790"/>
      <c r="CP25" s="790"/>
      <c r="CQ25" s="791"/>
      <c r="CR25" s="789"/>
      <c r="CS25" s="790"/>
      <c r="CT25" s="790"/>
      <c r="CU25" s="790"/>
      <c r="CV25" s="791"/>
      <c r="CW25" s="789"/>
      <c r="CX25" s="790"/>
      <c r="CY25" s="790"/>
      <c r="CZ25" s="790"/>
      <c r="DA25" s="791"/>
      <c r="DB25" s="789"/>
      <c r="DC25" s="790"/>
      <c r="DD25" s="790"/>
      <c r="DE25" s="790"/>
      <c r="DF25" s="791"/>
      <c r="DG25" s="789"/>
      <c r="DH25" s="790"/>
      <c r="DI25" s="790"/>
      <c r="DJ25" s="790"/>
      <c r="DK25" s="791"/>
      <c r="DL25" s="789"/>
      <c r="DM25" s="790"/>
      <c r="DN25" s="790"/>
      <c r="DO25" s="790"/>
      <c r="DP25" s="791"/>
      <c r="DQ25" s="789"/>
      <c r="DR25" s="790"/>
      <c r="DS25" s="790"/>
      <c r="DT25" s="790"/>
      <c r="DU25" s="791"/>
      <c r="DV25" s="786"/>
      <c r="DW25" s="787"/>
      <c r="DX25" s="787"/>
      <c r="DY25" s="787"/>
      <c r="DZ25" s="792"/>
      <c r="EA25" s="224"/>
    </row>
    <row r="26" spans="1:131" ht="26.25" customHeight="1" x14ac:dyDescent="0.15">
      <c r="A26" s="740" t="s">
        <v>375</v>
      </c>
      <c r="B26" s="741"/>
      <c r="C26" s="741"/>
      <c r="D26" s="741"/>
      <c r="E26" s="741"/>
      <c r="F26" s="741"/>
      <c r="G26" s="741"/>
      <c r="H26" s="741"/>
      <c r="I26" s="741"/>
      <c r="J26" s="741"/>
      <c r="K26" s="741"/>
      <c r="L26" s="741"/>
      <c r="M26" s="741"/>
      <c r="N26" s="741"/>
      <c r="O26" s="741"/>
      <c r="P26" s="742"/>
      <c r="Q26" s="746" t="s">
        <v>400</v>
      </c>
      <c r="R26" s="747"/>
      <c r="S26" s="747"/>
      <c r="T26" s="747"/>
      <c r="U26" s="748"/>
      <c r="V26" s="746" t="s">
        <v>401</v>
      </c>
      <c r="W26" s="747"/>
      <c r="X26" s="747"/>
      <c r="Y26" s="747"/>
      <c r="Z26" s="748"/>
      <c r="AA26" s="746" t="s">
        <v>402</v>
      </c>
      <c r="AB26" s="747"/>
      <c r="AC26" s="747"/>
      <c r="AD26" s="747"/>
      <c r="AE26" s="747"/>
      <c r="AF26" s="827" t="s">
        <v>403</v>
      </c>
      <c r="AG26" s="828"/>
      <c r="AH26" s="828"/>
      <c r="AI26" s="828"/>
      <c r="AJ26" s="829"/>
      <c r="AK26" s="747" t="s">
        <v>404</v>
      </c>
      <c r="AL26" s="747"/>
      <c r="AM26" s="747"/>
      <c r="AN26" s="747"/>
      <c r="AO26" s="748"/>
      <c r="AP26" s="746" t="s">
        <v>405</v>
      </c>
      <c r="AQ26" s="747"/>
      <c r="AR26" s="747"/>
      <c r="AS26" s="747"/>
      <c r="AT26" s="748"/>
      <c r="AU26" s="746" t="s">
        <v>406</v>
      </c>
      <c r="AV26" s="747"/>
      <c r="AW26" s="747"/>
      <c r="AX26" s="747"/>
      <c r="AY26" s="748"/>
      <c r="AZ26" s="746" t="s">
        <v>407</v>
      </c>
      <c r="BA26" s="747"/>
      <c r="BB26" s="747"/>
      <c r="BC26" s="747"/>
      <c r="BD26" s="748"/>
      <c r="BE26" s="746" t="s">
        <v>382</v>
      </c>
      <c r="BF26" s="747"/>
      <c r="BG26" s="747"/>
      <c r="BH26" s="747"/>
      <c r="BI26" s="753"/>
      <c r="BJ26" s="226"/>
      <c r="BK26" s="226"/>
      <c r="BL26" s="226"/>
      <c r="BM26" s="226"/>
      <c r="BN26" s="226"/>
      <c r="BO26" s="236"/>
      <c r="BP26" s="236"/>
      <c r="BQ26" s="233">
        <v>20</v>
      </c>
      <c r="BR26" s="234"/>
      <c r="BS26" s="786"/>
      <c r="BT26" s="787"/>
      <c r="BU26" s="787"/>
      <c r="BV26" s="787"/>
      <c r="BW26" s="787"/>
      <c r="BX26" s="787"/>
      <c r="BY26" s="787"/>
      <c r="BZ26" s="787"/>
      <c r="CA26" s="787"/>
      <c r="CB26" s="787"/>
      <c r="CC26" s="787"/>
      <c r="CD26" s="787"/>
      <c r="CE26" s="787"/>
      <c r="CF26" s="787"/>
      <c r="CG26" s="788"/>
      <c r="CH26" s="789"/>
      <c r="CI26" s="790"/>
      <c r="CJ26" s="790"/>
      <c r="CK26" s="790"/>
      <c r="CL26" s="791"/>
      <c r="CM26" s="789"/>
      <c r="CN26" s="790"/>
      <c r="CO26" s="790"/>
      <c r="CP26" s="790"/>
      <c r="CQ26" s="791"/>
      <c r="CR26" s="789"/>
      <c r="CS26" s="790"/>
      <c r="CT26" s="790"/>
      <c r="CU26" s="790"/>
      <c r="CV26" s="791"/>
      <c r="CW26" s="789"/>
      <c r="CX26" s="790"/>
      <c r="CY26" s="790"/>
      <c r="CZ26" s="790"/>
      <c r="DA26" s="791"/>
      <c r="DB26" s="789"/>
      <c r="DC26" s="790"/>
      <c r="DD26" s="790"/>
      <c r="DE26" s="790"/>
      <c r="DF26" s="791"/>
      <c r="DG26" s="789"/>
      <c r="DH26" s="790"/>
      <c r="DI26" s="790"/>
      <c r="DJ26" s="790"/>
      <c r="DK26" s="791"/>
      <c r="DL26" s="789"/>
      <c r="DM26" s="790"/>
      <c r="DN26" s="790"/>
      <c r="DO26" s="790"/>
      <c r="DP26" s="791"/>
      <c r="DQ26" s="789"/>
      <c r="DR26" s="790"/>
      <c r="DS26" s="790"/>
      <c r="DT26" s="790"/>
      <c r="DU26" s="791"/>
      <c r="DV26" s="786"/>
      <c r="DW26" s="787"/>
      <c r="DX26" s="787"/>
      <c r="DY26" s="787"/>
      <c r="DZ26" s="792"/>
      <c r="EA26" s="224"/>
    </row>
    <row r="27" spans="1:131" ht="26.25" customHeight="1" thickBot="1" x14ac:dyDescent="0.2">
      <c r="A27" s="743"/>
      <c r="B27" s="744"/>
      <c r="C27" s="744"/>
      <c r="D27" s="744"/>
      <c r="E27" s="744"/>
      <c r="F27" s="744"/>
      <c r="G27" s="744"/>
      <c r="H27" s="744"/>
      <c r="I27" s="744"/>
      <c r="J27" s="744"/>
      <c r="K27" s="744"/>
      <c r="L27" s="744"/>
      <c r="M27" s="744"/>
      <c r="N27" s="744"/>
      <c r="O27" s="744"/>
      <c r="P27" s="745"/>
      <c r="Q27" s="749"/>
      <c r="R27" s="750"/>
      <c r="S27" s="750"/>
      <c r="T27" s="750"/>
      <c r="U27" s="751"/>
      <c r="V27" s="749"/>
      <c r="W27" s="750"/>
      <c r="X27" s="750"/>
      <c r="Y27" s="750"/>
      <c r="Z27" s="751"/>
      <c r="AA27" s="749"/>
      <c r="AB27" s="750"/>
      <c r="AC27" s="750"/>
      <c r="AD27" s="750"/>
      <c r="AE27" s="750"/>
      <c r="AF27" s="830"/>
      <c r="AG27" s="831"/>
      <c r="AH27" s="831"/>
      <c r="AI27" s="831"/>
      <c r="AJ27" s="832"/>
      <c r="AK27" s="750"/>
      <c r="AL27" s="750"/>
      <c r="AM27" s="750"/>
      <c r="AN27" s="750"/>
      <c r="AO27" s="751"/>
      <c r="AP27" s="749"/>
      <c r="AQ27" s="750"/>
      <c r="AR27" s="750"/>
      <c r="AS27" s="750"/>
      <c r="AT27" s="751"/>
      <c r="AU27" s="749"/>
      <c r="AV27" s="750"/>
      <c r="AW27" s="750"/>
      <c r="AX27" s="750"/>
      <c r="AY27" s="751"/>
      <c r="AZ27" s="749"/>
      <c r="BA27" s="750"/>
      <c r="BB27" s="750"/>
      <c r="BC27" s="750"/>
      <c r="BD27" s="751"/>
      <c r="BE27" s="749"/>
      <c r="BF27" s="750"/>
      <c r="BG27" s="750"/>
      <c r="BH27" s="750"/>
      <c r="BI27" s="755"/>
      <c r="BJ27" s="226"/>
      <c r="BK27" s="226"/>
      <c r="BL27" s="226"/>
      <c r="BM27" s="226"/>
      <c r="BN27" s="226"/>
      <c r="BO27" s="236"/>
      <c r="BP27" s="236"/>
      <c r="BQ27" s="233">
        <v>21</v>
      </c>
      <c r="BR27" s="234"/>
      <c r="BS27" s="786"/>
      <c r="BT27" s="787"/>
      <c r="BU27" s="787"/>
      <c r="BV27" s="787"/>
      <c r="BW27" s="787"/>
      <c r="BX27" s="787"/>
      <c r="BY27" s="787"/>
      <c r="BZ27" s="787"/>
      <c r="CA27" s="787"/>
      <c r="CB27" s="787"/>
      <c r="CC27" s="787"/>
      <c r="CD27" s="787"/>
      <c r="CE27" s="787"/>
      <c r="CF27" s="787"/>
      <c r="CG27" s="788"/>
      <c r="CH27" s="789"/>
      <c r="CI27" s="790"/>
      <c r="CJ27" s="790"/>
      <c r="CK27" s="790"/>
      <c r="CL27" s="791"/>
      <c r="CM27" s="789"/>
      <c r="CN27" s="790"/>
      <c r="CO27" s="790"/>
      <c r="CP27" s="790"/>
      <c r="CQ27" s="791"/>
      <c r="CR27" s="789"/>
      <c r="CS27" s="790"/>
      <c r="CT27" s="790"/>
      <c r="CU27" s="790"/>
      <c r="CV27" s="791"/>
      <c r="CW27" s="789"/>
      <c r="CX27" s="790"/>
      <c r="CY27" s="790"/>
      <c r="CZ27" s="790"/>
      <c r="DA27" s="791"/>
      <c r="DB27" s="789"/>
      <c r="DC27" s="790"/>
      <c r="DD27" s="790"/>
      <c r="DE27" s="790"/>
      <c r="DF27" s="791"/>
      <c r="DG27" s="789"/>
      <c r="DH27" s="790"/>
      <c r="DI27" s="790"/>
      <c r="DJ27" s="790"/>
      <c r="DK27" s="791"/>
      <c r="DL27" s="789"/>
      <c r="DM27" s="790"/>
      <c r="DN27" s="790"/>
      <c r="DO27" s="790"/>
      <c r="DP27" s="791"/>
      <c r="DQ27" s="789"/>
      <c r="DR27" s="790"/>
      <c r="DS27" s="790"/>
      <c r="DT27" s="790"/>
      <c r="DU27" s="791"/>
      <c r="DV27" s="786"/>
      <c r="DW27" s="787"/>
      <c r="DX27" s="787"/>
      <c r="DY27" s="787"/>
      <c r="DZ27" s="792"/>
      <c r="EA27" s="224"/>
    </row>
    <row r="28" spans="1:131" ht="26.25" customHeight="1" thickTop="1" x14ac:dyDescent="0.15">
      <c r="A28" s="237">
        <v>1</v>
      </c>
      <c r="B28" s="762" t="s">
        <v>408</v>
      </c>
      <c r="C28" s="763"/>
      <c r="D28" s="763"/>
      <c r="E28" s="763"/>
      <c r="F28" s="763"/>
      <c r="G28" s="763"/>
      <c r="H28" s="763"/>
      <c r="I28" s="763"/>
      <c r="J28" s="763"/>
      <c r="K28" s="763"/>
      <c r="L28" s="763"/>
      <c r="M28" s="763"/>
      <c r="N28" s="763"/>
      <c r="O28" s="763"/>
      <c r="P28" s="764"/>
      <c r="Q28" s="835">
        <v>941</v>
      </c>
      <c r="R28" s="836"/>
      <c r="S28" s="836"/>
      <c r="T28" s="836"/>
      <c r="U28" s="836"/>
      <c r="V28" s="836">
        <v>935</v>
      </c>
      <c r="W28" s="836"/>
      <c r="X28" s="836"/>
      <c r="Y28" s="836"/>
      <c r="Z28" s="836"/>
      <c r="AA28" s="836">
        <v>6</v>
      </c>
      <c r="AB28" s="836"/>
      <c r="AC28" s="836"/>
      <c r="AD28" s="836"/>
      <c r="AE28" s="837"/>
      <c r="AF28" s="838">
        <v>6</v>
      </c>
      <c r="AG28" s="836"/>
      <c r="AH28" s="836"/>
      <c r="AI28" s="836"/>
      <c r="AJ28" s="839"/>
      <c r="AK28" s="840">
        <v>72</v>
      </c>
      <c r="AL28" s="841"/>
      <c r="AM28" s="841"/>
      <c r="AN28" s="841"/>
      <c r="AO28" s="841"/>
      <c r="AP28" s="841" t="s">
        <v>527</v>
      </c>
      <c r="AQ28" s="841"/>
      <c r="AR28" s="841"/>
      <c r="AS28" s="841"/>
      <c r="AT28" s="841"/>
      <c r="AU28" s="841" t="s">
        <v>527</v>
      </c>
      <c r="AV28" s="841"/>
      <c r="AW28" s="841"/>
      <c r="AX28" s="841"/>
      <c r="AY28" s="841"/>
      <c r="AZ28" s="842" t="s">
        <v>527</v>
      </c>
      <c r="BA28" s="842"/>
      <c r="BB28" s="842"/>
      <c r="BC28" s="842"/>
      <c r="BD28" s="842"/>
      <c r="BE28" s="833"/>
      <c r="BF28" s="833"/>
      <c r="BG28" s="833"/>
      <c r="BH28" s="833"/>
      <c r="BI28" s="834"/>
      <c r="BJ28" s="226"/>
      <c r="BK28" s="226"/>
      <c r="BL28" s="226"/>
      <c r="BM28" s="226"/>
      <c r="BN28" s="226"/>
      <c r="BO28" s="236"/>
      <c r="BP28" s="236"/>
      <c r="BQ28" s="233">
        <v>22</v>
      </c>
      <c r="BR28" s="234"/>
      <c r="BS28" s="786"/>
      <c r="BT28" s="787"/>
      <c r="BU28" s="787"/>
      <c r="BV28" s="787"/>
      <c r="BW28" s="787"/>
      <c r="BX28" s="787"/>
      <c r="BY28" s="787"/>
      <c r="BZ28" s="787"/>
      <c r="CA28" s="787"/>
      <c r="CB28" s="787"/>
      <c r="CC28" s="787"/>
      <c r="CD28" s="787"/>
      <c r="CE28" s="787"/>
      <c r="CF28" s="787"/>
      <c r="CG28" s="788"/>
      <c r="CH28" s="789"/>
      <c r="CI28" s="790"/>
      <c r="CJ28" s="790"/>
      <c r="CK28" s="790"/>
      <c r="CL28" s="791"/>
      <c r="CM28" s="789"/>
      <c r="CN28" s="790"/>
      <c r="CO28" s="790"/>
      <c r="CP28" s="790"/>
      <c r="CQ28" s="791"/>
      <c r="CR28" s="789"/>
      <c r="CS28" s="790"/>
      <c r="CT28" s="790"/>
      <c r="CU28" s="790"/>
      <c r="CV28" s="791"/>
      <c r="CW28" s="789"/>
      <c r="CX28" s="790"/>
      <c r="CY28" s="790"/>
      <c r="CZ28" s="790"/>
      <c r="DA28" s="791"/>
      <c r="DB28" s="789"/>
      <c r="DC28" s="790"/>
      <c r="DD28" s="790"/>
      <c r="DE28" s="790"/>
      <c r="DF28" s="791"/>
      <c r="DG28" s="789"/>
      <c r="DH28" s="790"/>
      <c r="DI28" s="790"/>
      <c r="DJ28" s="790"/>
      <c r="DK28" s="791"/>
      <c r="DL28" s="789"/>
      <c r="DM28" s="790"/>
      <c r="DN28" s="790"/>
      <c r="DO28" s="790"/>
      <c r="DP28" s="791"/>
      <c r="DQ28" s="789"/>
      <c r="DR28" s="790"/>
      <c r="DS28" s="790"/>
      <c r="DT28" s="790"/>
      <c r="DU28" s="791"/>
      <c r="DV28" s="786"/>
      <c r="DW28" s="787"/>
      <c r="DX28" s="787"/>
      <c r="DY28" s="787"/>
      <c r="DZ28" s="792"/>
      <c r="EA28" s="224"/>
    </row>
    <row r="29" spans="1:131" ht="26.25" customHeight="1" x14ac:dyDescent="0.15">
      <c r="A29" s="237">
        <v>2</v>
      </c>
      <c r="B29" s="793" t="s">
        <v>409</v>
      </c>
      <c r="C29" s="794"/>
      <c r="D29" s="794"/>
      <c r="E29" s="794"/>
      <c r="F29" s="794"/>
      <c r="G29" s="794"/>
      <c r="H29" s="794"/>
      <c r="I29" s="794"/>
      <c r="J29" s="794"/>
      <c r="K29" s="794"/>
      <c r="L29" s="794"/>
      <c r="M29" s="794"/>
      <c r="N29" s="794"/>
      <c r="O29" s="794"/>
      <c r="P29" s="795"/>
      <c r="Q29" s="796">
        <v>800</v>
      </c>
      <c r="R29" s="797"/>
      <c r="S29" s="797"/>
      <c r="T29" s="797"/>
      <c r="U29" s="797"/>
      <c r="V29" s="797">
        <v>406</v>
      </c>
      <c r="W29" s="797"/>
      <c r="X29" s="797"/>
      <c r="Y29" s="797"/>
      <c r="Z29" s="797"/>
      <c r="AA29" s="797">
        <v>394</v>
      </c>
      <c r="AB29" s="797"/>
      <c r="AC29" s="797"/>
      <c r="AD29" s="797"/>
      <c r="AE29" s="798"/>
      <c r="AF29" s="799">
        <v>394</v>
      </c>
      <c r="AG29" s="800"/>
      <c r="AH29" s="800"/>
      <c r="AI29" s="800"/>
      <c r="AJ29" s="801"/>
      <c r="AK29" s="847">
        <v>64</v>
      </c>
      <c r="AL29" s="843"/>
      <c r="AM29" s="843"/>
      <c r="AN29" s="843"/>
      <c r="AO29" s="843"/>
      <c r="AP29" s="843">
        <v>178</v>
      </c>
      <c r="AQ29" s="843"/>
      <c r="AR29" s="843"/>
      <c r="AS29" s="843"/>
      <c r="AT29" s="843"/>
      <c r="AU29" s="843">
        <v>32</v>
      </c>
      <c r="AV29" s="843"/>
      <c r="AW29" s="843"/>
      <c r="AX29" s="843"/>
      <c r="AY29" s="843"/>
      <c r="AZ29" s="844" t="s">
        <v>527</v>
      </c>
      <c r="BA29" s="844"/>
      <c r="BB29" s="844"/>
      <c r="BC29" s="844"/>
      <c r="BD29" s="844"/>
      <c r="BE29" s="845"/>
      <c r="BF29" s="845"/>
      <c r="BG29" s="845"/>
      <c r="BH29" s="845"/>
      <c r="BI29" s="846"/>
      <c r="BJ29" s="226"/>
      <c r="BK29" s="226"/>
      <c r="BL29" s="226"/>
      <c r="BM29" s="226"/>
      <c r="BN29" s="226"/>
      <c r="BO29" s="236"/>
      <c r="BP29" s="236"/>
      <c r="BQ29" s="233">
        <v>23</v>
      </c>
      <c r="BR29" s="234"/>
      <c r="BS29" s="786"/>
      <c r="BT29" s="787"/>
      <c r="BU29" s="787"/>
      <c r="BV29" s="787"/>
      <c r="BW29" s="787"/>
      <c r="BX29" s="787"/>
      <c r="BY29" s="787"/>
      <c r="BZ29" s="787"/>
      <c r="CA29" s="787"/>
      <c r="CB29" s="787"/>
      <c r="CC29" s="787"/>
      <c r="CD29" s="787"/>
      <c r="CE29" s="787"/>
      <c r="CF29" s="787"/>
      <c r="CG29" s="788"/>
      <c r="CH29" s="789"/>
      <c r="CI29" s="790"/>
      <c r="CJ29" s="790"/>
      <c r="CK29" s="790"/>
      <c r="CL29" s="791"/>
      <c r="CM29" s="789"/>
      <c r="CN29" s="790"/>
      <c r="CO29" s="790"/>
      <c r="CP29" s="790"/>
      <c r="CQ29" s="791"/>
      <c r="CR29" s="789"/>
      <c r="CS29" s="790"/>
      <c r="CT29" s="790"/>
      <c r="CU29" s="790"/>
      <c r="CV29" s="791"/>
      <c r="CW29" s="789"/>
      <c r="CX29" s="790"/>
      <c r="CY29" s="790"/>
      <c r="CZ29" s="790"/>
      <c r="DA29" s="791"/>
      <c r="DB29" s="789"/>
      <c r="DC29" s="790"/>
      <c r="DD29" s="790"/>
      <c r="DE29" s="790"/>
      <c r="DF29" s="791"/>
      <c r="DG29" s="789"/>
      <c r="DH29" s="790"/>
      <c r="DI29" s="790"/>
      <c r="DJ29" s="790"/>
      <c r="DK29" s="791"/>
      <c r="DL29" s="789"/>
      <c r="DM29" s="790"/>
      <c r="DN29" s="790"/>
      <c r="DO29" s="790"/>
      <c r="DP29" s="791"/>
      <c r="DQ29" s="789"/>
      <c r="DR29" s="790"/>
      <c r="DS29" s="790"/>
      <c r="DT29" s="790"/>
      <c r="DU29" s="791"/>
      <c r="DV29" s="786"/>
      <c r="DW29" s="787"/>
      <c r="DX29" s="787"/>
      <c r="DY29" s="787"/>
      <c r="DZ29" s="792"/>
      <c r="EA29" s="224"/>
    </row>
    <row r="30" spans="1:131" ht="26.25" customHeight="1" x14ac:dyDescent="0.15">
      <c r="A30" s="237">
        <v>3</v>
      </c>
      <c r="B30" s="793" t="s">
        <v>410</v>
      </c>
      <c r="C30" s="794"/>
      <c r="D30" s="794"/>
      <c r="E30" s="794"/>
      <c r="F30" s="794"/>
      <c r="G30" s="794"/>
      <c r="H30" s="794"/>
      <c r="I30" s="794"/>
      <c r="J30" s="794"/>
      <c r="K30" s="794"/>
      <c r="L30" s="794"/>
      <c r="M30" s="794"/>
      <c r="N30" s="794"/>
      <c r="O30" s="794"/>
      <c r="P30" s="795"/>
      <c r="Q30" s="796">
        <v>1986</v>
      </c>
      <c r="R30" s="797"/>
      <c r="S30" s="797"/>
      <c r="T30" s="797"/>
      <c r="U30" s="797"/>
      <c r="V30" s="797">
        <v>1895</v>
      </c>
      <c r="W30" s="797"/>
      <c r="X30" s="797"/>
      <c r="Y30" s="797"/>
      <c r="Z30" s="797"/>
      <c r="AA30" s="797">
        <v>91</v>
      </c>
      <c r="AB30" s="797"/>
      <c r="AC30" s="797"/>
      <c r="AD30" s="797"/>
      <c r="AE30" s="798"/>
      <c r="AF30" s="799">
        <v>91</v>
      </c>
      <c r="AG30" s="800"/>
      <c r="AH30" s="800"/>
      <c r="AI30" s="800"/>
      <c r="AJ30" s="801"/>
      <c r="AK30" s="847">
        <v>263</v>
      </c>
      <c r="AL30" s="843"/>
      <c r="AM30" s="843"/>
      <c r="AN30" s="843"/>
      <c r="AO30" s="843"/>
      <c r="AP30" s="843" t="s">
        <v>527</v>
      </c>
      <c r="AQ30" s="843"/>
      <c r="AR30" s="843"/>
      <c r="AS30" s="843"/>
      <c r="AT30" s="843"/>
      <c r="AU30" s="843" t="s">
        <v>527</v>
      </c>
      <c r="AV30" s="843"/>
      <c r="AW30" s="843"/>
      <c r="AX30" s="843"/>
      <c r="AY30" s="843"/>
      <c r="AZ30" s="844" t="s">
        <v>527</v>
      </c>
      <c r="BA30" s="844"/>
      <c r="BB30" s="844"/>
      <c r="BC30" s="844"/>
      <c r="BD30" s="844"/>
      <c r="BE30" s="845"/>
      <c r="BF30" s="845"/>
      <c r="BG30" s="845"/>
      <c r="BH30" s="845"/>
      <c r="BI30" s="846"/>
      <c r="BJ30" s="226"/>
      <c r="BK30" s="226"/>
      <c r="BL30" s="226"/>
      <c r="BM30" s="226"/>
      <c r="BN30" s="226"/>
      <c r="BO30" s="236"/>
      <c r="BP30" s="236"/>
      <c r="BQ30" s="233">
        <v>24</v>
      </c>
      <c r="BR30" s="234"/>
      <c r="BS30" s="786"/>
      <c r="BT30" s="787"/>
      <c r="BU30" s="787"/>
      <c r="BV30" s="787"/>
      <c r="BW30" s="787"/>
      <c r="BX30" s="787"/>
      <c r="BY30" s="787"/>
      <c r="BZ30" s="787"/>
      <c r="CA30" s="787"/>
      <c r="CB30" s="787"/>
      <c r="CC30" s="787"/>
      <c r="CD30" s="787"/>
      <c r="CE30" s="787"/>
      <c r="CF30" s="787"/>
      <c r="CG30" s="788"/>
      <c r="CH30" s="789"/>
      <c r="CI30" s="790"/>
      <c r="CJ30" s="790"/>
      <c r="CK30" s="790"/>
      <c r="CL30" s="791"/>
      <c r="CM30" s="789"/>
      <c r="CN30" s="790"/>
      <c r="CO30" s="790"/>
      <c r="CP30" s="790"/>
      <c r="CQ30" s="791"/>
      <c r="CR30" s="789"/>
      <c r="CS30" s="790"/>
      <c r="CT30" s="790"/>
      <c r="CU30" s="790"/>
      <c r="CV30" s="791"/>
      <c r="CW30" s="789"/>
      <c r="CX30" s="790"/>
      <c r="CY30" s="790"/>
      <c r="CZ30" s="790"/>
      <c r="DA30" s="791"/>
      <c r="DB30" s="789"/>
      <c r="DC30" s="790"/>
      <c r="DD30" s="790"/>
      <c r="DE30" s="790"/>
      <c r="DF30" s="791"/>
      <c r="DG30" s="789"/>
      <c r="DH30" s="790"/>
      <c r="DI30" s="790"/>
      <c r="DJ30" s="790"/>
      <c r="DK30" s="791"/>
      <c r="DL30" s="789"/>
      <c r="DM30" s="790"/>
      <c r="DN30" s="790"/>
      <c r="DO30" s="790"/>
      <c r="DP30" s="791"/>
      <c r="DQ30" s="789"/>
      <c r="DR30" s="790"/>
      <c r="DS30" s="790"/>
      <c r="DT30" s="790"/>
      <c r="DU30" s="791"/>
      <c r="DV30" s="786"/>
      <c r="DW30" s="787"/>
      <c r="DX30" s="787"/>
      <c r="DY30" s="787"/>
      <c r="DZ30" s="792"/>
      <c r="EA30" s="224"/>
    </row>
    <row r="31" spans="1:131" ht="26.25" customHeight="1" x14ac:dyDescent="0.15">
      <c r="A31" s="237">
        <v>4</v>
      </c>
      <c r="B31" s="793" t="s">
        <v>411</v>
      </c>
      <c r="C31" s="794"/>
      <c r="D31" s="794"/>
      <c r="E31" s="794"/>
      <c r="F31" s="794"/>
      <c r="G31" s="794"/>
      <c r="H31" s="794"/>
      <c r="I31" s="794"/>
      <c r="J31" s="794"/>
      <c r="K31" s="794"/>
      <c r="L31" s="794"/>
      <c r="M31" s="794"/>
      <c r="N31" s="794"/>
      <c r="O31" s="794"/>
      <c r="P31" s="795"/>
      <c r="Q31" s="796">
        <v>192</v>
      </c>
      <c r="R31" s="797"/>
      <c r="S31" s="797"/>
      <c r="T31" s="797"/>
      <c r="U31" s="797"/>
      <c r="V31" s="797">
        <v>188</v>
      </c>
      <c r="W31" s="797"/>
      <c r="X31" s="797"/>
      <c r="Y31" s="797"/>
      <c r="Z31" s="797"/>
      <c r="AA31" s="797">
        <v>4</v>
      </c>
      <c r="AB31" s="797"/>
      <c r="AC31" s="797"/>
      <c r="AD31" s="797"/>
      <c r="AE31" s="798"/>
      <c r="AF31" s="799">
        <v>4</v>
      </c>
      <c r="AG31" s="800"/>
      <c r="AH31" s="800"/>
      <c r="AI31" s="800"/>
      <c r="AJ31" s="801"/>
      <c r="AK31" s="847">
        <v>74</v>
      </c>
      <c r="AL31" s="843"/>
      <c r="AM31" s="843"/>
      <c r="AN31" s="843"/>
      <c r="AO31" s="843"/>
      <c r="AP31" s="843" t="s">
        <v>527</v>
      </c>
      <c r="AQ31" s="843"/>
      <c r="AR31" s="843"/>
      <c r="AS31" s="843"/>
      <c r="AT31" s="843"/>
      <c r="AU31" s="843" t="s">
        <v>527</v>
      </c>
      <c r="AV31" s="843"/>
      <c r="AW31" s="843"/>
      <c r="AX31" s="843"/>
      <c r="AY31" s="843"/>
      <c r="AZ31" s="844" t="s">
        <v>527</v>
      </c>
      <c r="BA31" s="844"/>
      <c r="BB31" s="844"/>
      <c r="BC31" s="844"/>
      <c r="BD31" s="844"/>
      <c r="BE31" s="845"/>
      <c r="BF31" s="845"/>
      <c r="BG31" s="845"/>
      <c r="BH31" s="845"/>
      <c r="BI31" s="846"/>
      <c r="BJ31" s="226"/>
      <c r="BK31" s="226"/>
      <c r="BL31" s="226"/>
      <c r="BM31" s="226"/>
      <c r="BN31" s="226"/>
      <c r="BO31" s="236"/>
      <c r="BP31" s="236"/>
      <c r="BQ31" s="233">
        <v>25</v>
      </c>
      <c r="BR31" s="234"/>
      <c r="BS31" s="786"/>
      <c r="BT31" s="787"/>
      <c r="BU31" s="787"/>
      <c r="BV31" s="787"/>
      <c r="BW31" s="787"/>
      <c r="BX31" s="787"/>
      <c r="BY31" s="787"/>
      <c r="BZ31" s="787"/>
      <c r="CA31" s="787"/>
      <c r="CB31" s="787"/>
      <c r="CC31" s="787"/>
      <c r="CD31" s="787"/>
      <c r="CE31" s="787"/>
      <c r="CF31" s="787"/>
      <c r="CG31" s="788"/>
      <c r="CH31" s="789"/>
      <c r="CI31" s="790"/>
      <c r="CJ31" s="790"/>
      <c r="CK31" s="790"/>
      <c r="CL31" s="791"/>
      <c r="CM31" s="789"/>
      <c r="CN31" s="790"/>
      <c r="CO31" s="790"/>
      <c r="CP31" s="790"/>
      <c r="CQ31" s="791"/>
      <c r="CR31" s="789"/>
      <c r="CS31" s="790"/>
      <c r="CT31" s="790"/>
      <c r="CU31" s="790"/>
      <c r="CV31" s="791"/>
      <c r="CW31" s="789"/>
      <c r="CX31" s="790"/>
      <c r="CY31" s="790"/>
      <c r="CZ31" s="790"/>
      <c r="DA31" s="791"/>
      <c r="DB31" s="789"/>
      <c r="DC31" s="790"/>
      <c r="DD31" s="790"/>
      <c r="DE31" s="790"/>
      <c r="DF31" s="791"/>
      <c r="DG31" s="789"/>
      <c r="DH31" s="790"/>
      <c r="DI31" s="790"/>
      <c r="DJ31" s="790"/>
      <c r="DK31" s="791"/>
      <c r="DL31" s="789"/>
      <c r="DM31" s="790"/>
      <c r="DN31" s="790"/>
      <c r="DO31" s="790"/>
      <c r="DP31" s="791"/>
      <c r="DQ31" s="789"/>
      <c r="DR31" s="790"/>
      <c r="DS31" s="790"/>
      <c r="DT31" s="790"/>
      <c r="DU31" s="791"/>
      <c r="DV31" s="786"/>
      <c r="DW31" s="787"/>
      <c r="DX31" s="787"/>
      <c r="DY31" s="787"/>
      <c r="DZ31" s="792"/>
      <c r="EA31" s="224"/>
    </row>
    <row r="32" spans="1:131" ht="26.25" customHeight="1" x14ac:dyDescent="0.15">
      <c r="A32" s="237">
        <v>5</v>
      </c>
      <c r="B32" s="793" t="s">
        <v>412</v>
      </c>
      <c r="C32" s="794"/>
      <c r="D32" s="794"/>
      <c r="E32" s="794"/>
      <c r="F32" s="794"/>
      <c r="G32" s="794"/>
      <c r="H32" s="794"/>
      <c r="I32" s="794"/>
      <c r="J32" s="794"/>
      <c r="K32" s="794"/>
      <c r="L32" s="794"/>
      <c r="M32" s="794"/>
      <c r="N32" s="794"/>
      <c r="O32" s="794"/>
      <c r="P32" s="795"/>
      <c r="Q32" s="796">
        <v>607</v>
      </c>
      <c r="R32" s="797"/>
      <c r="S32" s="797"/>
      <c r="T32" s="797"/>
      <c r="U32" s="797"/>
      <c r="V32" s="797">
        <v>578</v>
      </c>
      <c r="W32" s="797"/>
      <c r="X32" s="797"/>
      <c r="Y32" s="797"/>
      <c r="Z32" s="797"/>
      <c r="AA32" s="797">
        <v>29</v>
      </c>
      <c r="AB32" s="797"/>
      <c r="AC32" s="797"/>
      <c r="AD32" s="797"/>
      <c r="AE32" s="798"/>
      <c r="AF32" s="799">
        <v>349</v>
      </c>
      <c r="AG32" s="800"/>
      <c r="AH32" s="800"/>
      <c r="AI32" s="800"/>
      <c r="AJ32" s="801"/>
      <c r="AK32" s="847">
        <v>60</v>
      </c>
      <c r="AL32" s="843"/>
      <c r="AM32" s="843"/>
      <c r="AN32" s="843"/>
      <c r="AO32" s="843"/>
      <c r="AP32" s="843">
        <v>155</v>
      </c>
      <c r="AQ32" s="843"/>
      <c r="AR32" s="843"/>
      <c r="AS32" s="843"/>
      <c r="AT32" s="843"/>
      <c r="AU32" s="843">
        <v>147</v>
      </c>
      <c r="AV32" s="843"/>
      <c r="AW32" s="843"/>
      <c r="AX32" s="843"/>
      <c r="AY32" s="843"/>
      <c r="AZ32" s="844" t="s">
        <v>527</v>
      </c>
      <c r="BA32" s="844"/>
      <c r="BB32" s="844"/>
      <c r="BC32" s="844"/>
      <c r="BD32" s="844"/>
      <c r="BE32" s="845" t="s">
        <v>413</v>
      </c>
      <c r="BF32" s="845"/>
      <c r="BG32" s="845"/>
      <c r="BH32" s="845"/>
      <c r="BI32" s="846"/>
      <c r="BJ32" s="226"/>
      <c r="BK32" s="226"/>
      <c r="BL32" s="226"/>
      <c r="BM32" s="226"/>
      <c r="BN32" s="226"/>
      <c r="BO32" s="236"/>
      <c r="BP32" s="236"/>
      <c r="BQ32" s="233">
        <v>26</v>
      </c>
      <c r="BR32" s="234"/>
      <c r="BS32" s="786"/>
      <c r="BT32" s="787"/>
      <c r="BU32" s="787"/>
      <c r="BV32" s="787"/>
      <c r="BW32" s="787"/>
      <c r="BX32" s="787"/>
      <c r="BY32" s="787"/>
      <c r="BZ32" s="787"/>
      <c r="CA32" s="787"/>
      <c r="CB32" s="787"/>
      <c r="CC32" s="787"/>
      <c r="CD32" s="787"/>
      <c r="CE32" s="787"/>
      <c r="CF32" s="787"/>
      <c r="CG32" s="788"/>
      <c r="CH32" s="789"/>
      <c r="CI32" s="790"/>
      <c r="CJ32" s="790"/>
      <c r="CK32" s="790"/>
      <c r="CL32" s="791"/>
      <c r="CM32" s="789"/>
      <c r="CN32" s="790"/>
      <c r="CO32" s="790"/>
      <c r="CP32" s="790"/>
      <c r="CQ32" s="791"/>
      <c r="CR32" s="789"/>
      <c r="CS32" s="790"/>
      <c r="CT32" s="790"/>
      <c r="CU32" s="790"/>
      <c r="CV32" s="791"/>
      <c r="CW32" s="789"/>
      <c r="CX32" s="790"/>
      <c r="CY32" s="790"/>
      <c r="CZ32" s="790"/>
      <c r="DA32" s="791"/>
      <c r="DB32" s="789"/>
      <c r="DC32" s="790"/>
      <c r="DD32" s="790"/>
      <c r="DE32" s="790"/>
      <c r="DF32" s="791"/>
      <c r="DG32" s="789"/>
      <c r="DH32" s="790"/>
      <c r="DI32" s="790"/>
      <c r="DJ32" s="790"/>
      <c r="DK32" s="791"/>
      <c r="DL32" s="789"/>
      <c r="DM32" s="790"/>
      <c r="DN32" s="790"/>
      <c r="DO32" s="790"/>
      <c r="DP32" s="791"/>
      <c r="DQ32" s="789"/>
      <c r="DR32" s="790"/>
      <c r="DS32" s="790"/>
      <c r="DT32" s="790"/>
      <c r="DU32" s="791"/>
      <c r="DV32" s="786"/>
      <c r="DW32" s="787"/>
      <c r="DX32" s="787"/>
      <c r="DY32" s="787"/>
      <c r="DZ32" s="792"/>
      <c r="EA32" s="224"/>
    </row>
    <row r="33" spans="1:131" ht="26.25" customHeight="1" x14ac:dyDescent="0.15">
      <c r="A33" s="237">
        <v>6</v>
      </c>
      <c r="B33" s="793" t="s">
        <v>414</v>
      </c>
      <c r="C33" s="794"/>
      <c r="D33" s="794"/>
      <c r="E33" s="794"/>
      <c r="F33" s="794"/>
      <c r="G33" s="794"/>
      <c r="H33" s="794"/>
      <c r="I33" s="794"/>
      <c r="J33" s="794"/>
      <c r="K33" s="794"/>
      <c r="L33" s="794"/>
      <c r="M33" s="794"/>
      <c r="N33" s="794"/>
      <c r="O33" s="794"/>
      <c r="P33" s="795"/>
      <c r="Q33" s="796">
        <v>30</v>
      </c>
      <c r="R33" s="797"/>
      <c r="S33" s="797"/>
      <c r="T33" s="797"/>
      <c r="U33" s="797"/>
      <c r="V33" s="797">
        <v>21</v>
      </c>
      <c r="W33" s="797"/>
      <c r="X33" s="797"/>
      <c r="Y33" s="797"/>
      <c r="Z33" s="797"/>
      <c r="AA33" s="797">
        <v>9</v>
      </c>
      <c r="AB33" s="797"/>
      <c r="AC33" s="797"/>
      <c r="AD33" s="797"/>
      <c r="AE33" s="798"/>
      <c r="AF33" s="799">
        <v>47</v>
      </c>
      <c r="AG33" s="800"/>
      <c r="AH33" s="800"/>
      <c r="AI33" s="800"/>
      <c r="AJ33" s="801"/>
      <c r="AK33" s="847" t="s">
        <v>527</v>
      </c>
      <c r="AL33" s="843"/>
      <c r="AM33" s="843"/>
      <c r="AN33" s="843"/>
      <c r="AO33" s="843"/>
      <c r="AP33" s="843">
        <v>100</v>
      </c>
      <c r="AQ33" s="843"/>
      <c r="AR33" s="843"/>
      <c r="AS33" s="843"/>
      <c r="AT33" s="843"/>
      <c r="AU33" s="843" t="s">
        <v>527</v>
      </c>
      <c r="AV33" s="843"/>
      <c r="AW33" s="843"/>
      <c r="AX33" s="843"/>
      <c r="AY33" s="843"/>
      <c r="AZ33" s="844" t="s">
        <v>527</v>
      </c>
      <c r="BA33" s="844"/>
      <c r="BB33" s="844"/>
      <c r="BC33" s="844"/>
      <c r="BD33" s="844"/>
      <c r="BE33" s="845" t="s">
        <v>415</v>
      </c>
      <c r="BF33" s="845"/>
      <c r="BG33" s="845"/>
      <c r="BH33" s="845"/>
      <c r="BI33" s="846"/>
      <c r="BJ33" s="226"/>
      <c r="BK33" s="226"/>
      <c r="BL33" s="226"/>
      <c r="BM33" s="226"/>
      <c r="BN33" s="226"/>
      <c r="BO33" s="236"/>
      <c r="BP33" s="236"/>
      <c r="BQ33" s="233">
        <v>27</v>
      </c>
      <c r="BR33" s="234"/>
      <c r="BS33" s="786"/>
      <c r="BT33" s="787"/>
      <c r="BU33" s="787"/>
      <c r="BV33" s="787"/>
      <c r="BW33" s="787"/>
      <c r="BX33" s="787"/>
      <c r="BY33" s="787"/>
      <c r="BZ33" s="787"/>
      <c r="CA33" s="787"/>
      <c r="CB33" s="787"/>
      <c r="CC33" s="787"/>
      <c r="CD33" s="787"/>
      <c r="CE33" s="787"/>
      <c r="CF33" s="787"/>
      <c r="CG33" s="788"/>
      <c r="CH33" s="789"/>
      <c r="CI33" s="790"/>
      <c r="CJ33" s="790"/>
      <c r="CK33" s="790"/>
      <c r="CL33" s="791"/>
      <c r="CM33" s="789"/>
      <c r="CN33" s="790"/>
      <c r="CO33" s="790"/>
      <c r="CP33" s="790"/>
      <c r="CQ33" s="791"/>
      <c r="CR33" s="789"/>
      <c r="CS33" s="790"/>
      <c r="CT33" s="790"/>
      <c r="CU33" s="790"/>
      <c r="CV33" s="791"/>
      <c r="CW33" s="789"/>
      <c r="CX33" s="790"/>
      <c r="CY33" s="790"/>
      <c r="CZ33" s="790"/>
      <c r="DA33" s="791"/>
      <c r="DB33" s="789"/>
      <c r="DC33" s="790"/>
      <c r="DD33" s="790"/>
      <c r="DE33" s="790"/>
      <c r="DF33" s="791"/>
      <c r="DG33" s="789"/>
      <c r="DH33" s="790"/>
      <c r="DI33" s="790"/>
      <c r="DJ33" s="790"/>
      <c r="DK33" s="791"/>
      <c r="DL33" s="789"/>
      <c r="DM33" s="790"/>
      <c r="DN33" s="790"/>
      <c r="DO33" s="790"/>
      <c r="DP33" s="791"/>
      <c r="DQ33" s="789"/>
      <c r="DR33" s="790"/>
      <c r="DS33" s="790"/>
      <c r="DT33" s="790"/>
      <c r="DU33" s="791"/>
      <c r="DV33" s="786"/>
      <c r="DW33" s="787"/>
      <c r="DX33" s="787"/>
      <c r="DY33" s="787"/>
      <c r="DZ33" s="792"/>
      <c r="EA33" s="224"/>
    </row>
    <row r="34" spans="1:131" ht="26.25" customHeight="1" x14ac:dyDescent="0.15">
      <c r="A34" s="237">
        <v>7</v>
      </c>
      <c r="B34" s="793" t="s">
        <v>416</v>
      </c>
      <c r="C34" s="794"/>
      <c r="D34" s="794"/>
      <c r="E34" s="794"/>
      <c r="F34" s="794"/>
      <c r="G34" s="794"/>
      <c r="H34" s="794"/>
      <c r="I34" s="794"/>
      <c r="J34" s="794"/>
      <c r="K34" s="794"/>
      <c r="L34" s="794"/>
      <c r="M34" s="794"/>
      <c r="N34" s="794"/>
      <c r="O34" s="794"/>
      <c r="P34" s="795"/>
      <c r="Q34" s="796">
        <v>346</v>
      </c>
      <c r="R34" s="797"/>
      <c r="S34" s="797"/>
      <c r="T34" s="797"/>
      <c r="U34" s="797"/>
      <c r="V34" s="797">
        <v>231</v>
      </c>
      <c r="W34" s="797"/>
      <c r="X34" s="797"/>
      <c r="Y34" s="797"/>
      <c r="Z34" s="797"/>
      <c r="AA34" s="797">
        <v>115</v>
      </c>
      <c r="AB34" s="797"/>
      <c r="AC34" s="797"/>
      <c r="AD34" s="797"/>
      <c r="AE34" s="798"/>
      <c r="AF34" s="799">
        <v>115</v>
      </c>
      <c r="AG34" s="800"/>
      <c r="AH34" s="800"/>
      <c r="AI34" s="800"/>
      <c r="AJ34" s="801"/>
      <c r="AK34" s="847">
        <v>63</v>
      </c>
      <c r="AL34" s="843"/>
      <c r="AM34" s="843"/>
      <c r="AN34" s="843"/>
      <c r="AO34" s="843"/>
      <c r="AP34" s="843">
        <v>827</v>
      </c>
      <c r="AQ34" s="843"/>
      <c r="AR34" s="843"/>
      <c r="AS34" s="843"/>
      <c r="AT34" s="843"/>
      <c r="AU34" s="843">
        <v>538</v>
      </c>
      <c r="AV34" s="843"/>
      <c r="AW34" s="843"/>
      <c r="AX34" s="843"/>
      <c r="AY34" s="843"/>
      <c r="AZ34" s="844" t="s">
        <v>527</v>
      </c>
      <c r="BA34" s="844"/>
      <c r="BB34" s="844"/>
      <c r="BC34" s="844"/>
      <c r="BD34" s="844"/>
      <c r="BE34" s="845" t="s">
        <v>417</v>
      </c>
      <c r="BF34" s="845"/>
      <c r="BG34" s="845"/>
      <c r="BH34" s="845"/>
      <c r="BI34" s="846"/>
      <c r="BJ34" s="226"/>
      <c r="BK34" s="226"/>
      <c r="BL34" s="226"/>
      <c r="BM34" s="226"/>
      <c r="BN34" s="226"/>
      <c r="BO34" s="236"/>
      <c r="BP34" s="236"/>
      <c r="BQ34" s="233">
        <v>28</v>
      </c>
      <c r="BR34" s="234"/>
      <c r="BS34" s="786"/>
      <c r="BT34" s="787"/>
      <c r="BU34" s="787"/>
      <c r="BV34" s="787"/>
      <c r="BW34" s="787"/>
      <c r="BX34" s="787"/>
      <c r="BY34" s="787"/>
      <c r="BZ34" s="787"/>
      <c r="CA34" s="787"/>
      <c r="CB34" s="787"/>
      <c r="CC34" s="787"/>
      <c r="CD34" s="787"/>
      <c r="CE34" s="787"/>
      <c r="CF34" s="787"/>
      <c r="CG34" s="788"/>
      <c r="CH34" s="789"/>
      <c r="CI34" s="790"/>
      <c r="CJ34" s="790"/>
      <c r="CK34" s="790"/>
      <c r="CL34" s="791"/>
      <c r="CM34" s="789"/>
      <c r="CN34" s="790"/>
      <c r="CO34" s="790"/>
      <c r="CP34" s="790"/>
      <c r="CQ34" s="791"/>
      <c r="CR34" s="789"/>
      <c r="CS34" s="790"/>
      <c r="CT34" s="790"/>
      <c r="CU34" s="790"/>
      <c r="CV34" s="791"/>
      <c r="CW34" s="789"/>
      <c r="CX34" s="790"/>
      <c r="CY34" s="790"/>
      <c r="CZ34" s="790"/>
      <c r="DA34" s="791"/>
      <c r="DB34" s="789"/>
      <c r="DC34" s="790"/>
      <c r="DD34" s="790"/>
      <c r="DE34" s="790"/>
      <c r="DF34" s="791"/>
      <c r="DG34" s="789"/>
      <c r="DH34" s="790"/>
      <c r="DI34" s="790"/>
      <c r="DJ34" s="790"/>
      <c r="DK34" s="791"/>
      <c r="DL34" s="789"/>
      <c r="DM34" s="790"/>
      <c r="DN34" s="790"/>
      <c r="DO34" s="790"/>
      <c r="DP34" s="791"/>
      <c r="DQ34" s="789"/>
      <c r="DR34" s="790"/>
      <c r="DS34" s="790"/>
      <c r="DT34" s="790"/>
      <c r="DU34" s="791"/>
      <c r="DV34" s="786"/>
      <c r="DW34" s="787"/>
      <c r="DX34" s="787"/>
      <c r="DY34" s="787"/>
      <c r="DZ34" s="792"/>
      <c r="EA34" s="224"/>
    </row>
    <row r="35" spans="1:131" ht="26.25" customHeight="1" x14ac:dyDescent="0.15">
      <c r="A35" s="237">
        <v>8</v>
      </c>
      <c r="B35" s="793" t="s">
        <v>418</v>
      </c>
      <c r="C35" s="794"/>
      <c r="D35" s="794"/>
      <c r="E35" s="794"/>
      <c r="F35" s="794"/>
      <c r="G35" s="794"/>
      <c r="H35" s="794"/>
      <c r="I35" s="794"/>
      <c r="J35" s="794"/>
      <c r="K35" s="794"/>
      <c r="L35" s="794"/>
      <c r="M35" s="794"/>
      <c r="N35" s="794"/>
      <c r="O35" s="794"/>
      <c r="P35" s="795"/>
      <c r="Q35" s="796">
        <v>208</v>
      </c>
      <c r="R35" s="797"/>
      <c r="S35" s="797"/>
      <c r="T35" s="797"/>
      <c r="U35" s="797"/>
      <c r="V35" s="797">
        <v>173</v>
      </c>
      <c r="W35" s="797"/>
      <c r="X35" s="797"/>
      <c r="Y35" s="797"/>
      <c r="Z35" s="797"/>
      <c r="AA35" s="797">
        <v>33</v>
      </c>
      <c r="AB35" s="797"/>
      <c r="AC35" s="797"/>
      <c r="AD35" s="797"/>
      <c r="AE35" s="798"/>
      <c r="AF35" s="799">
        <v>33</v>
      </c>
      <c r="AG35" s="800"/>
      <c r="AH35" s="800"/>
      <c r="AI35" s="800"/>
      <c r="AJ35" s="801"/>
      <c r="AK35" s="847">
        <v>60</v>
      </c>
      <c r="AL35" s="843"/>
      <c r="AM35" s="843"/>
      <c r="AN35" s="843"/>
      <c r="AO35" s="843"/>
      <c r="AP35" s="843">
        <v>336</v>
      </c>
      <c r="AQ35" s="843"/>
      <c r="AR35" s="843"/>
      <c r="AS35" s="843"/>
      <c r="AT35" s="843"/>
      <c r="AU35" s="843">
        <v>334</v>
      </c>
      <c r="AV35" s="843"/>
      <c r="AW35" s="843"/>
      <c r="AX35" s="843"/>
      <c r="AY35" s="843"/>
      <c r="AZ35" s="844" t="s">
        <v>527</v>
      </c>
      <c r="BA35" s="844"/>
      <c r="BB35" s="844"/>
      <c r="BC35" s="844"/>
      <c r="BD35" s="844"/>
      <c r="BE35" s="845" t="s">
        <v>419</v>
      </c>
      <c r="BF35" s="845"/>
      <c r="BG35" s="845"/>
      <c r="BH35" s="845"/>
      <c r="BI35" s="846"/>
      <c r="BJ35" s="226"/>
      <c r="BK35" s="226"/>
      <c r="BL35" s="226"/>
      <c r="BM35" s="226"/>
      <c r="BN35" s="226"/>
      <c r="BO35" s="236"/>
      <c r="BP35" s="236"/>
      <c r="BQ35" s="233">
        <v>29</v>
      </c>
      <c r="BR35" s="234"/>
      <c r="BS35" s="786"/>
      <c r="BT35" s="787"/>
      <c r="BU35" s="787"/>
      <c r="BV35" s="787"/>
      <c r="BW35" s="787"/>
      <c r="BX35" s="787"/>
      <c r="BY35" s="787"/>
      <c r="BZ35" s="787"/>
      <c r="CA35" s="787"/>
      <c r="CB35" s="787"/>
      <c r="CC35" s="787"/>
      <c r="CD35" s="787"/>
      <c r="CE35" s="787"/>
      <c r="CF35" s="787"/>
      <c r="CG35" s="788"/>
      <c r="CH35" s="789"/>
      <c r="CI35" s="790"/>
      <c r="CJ35" s="790"/>
      <c r="CK35" s="790"/>
      <c r="CL35" s="791"/>
      <c r="CM35" s="789"/>
      <c r="CN35" s="790"/>
      <c r="CO35" s="790"/>
      <c r="CP35" s="790"/>
      <c r="CQ35" s="791"/>
      <c r="CR35" s="789"/>
      <c r="CS35" s="790"/>
      <c r="CT35" s="790"/>
      <c r="CU35" s="790"/>
      <c r="CV35" s="791"/>
      <c r="CW35" s="789"/>
      <c r="CX35" s="790"/>
      <c r="CY35" s="790"/>
      <c r="CZ35" s="790"/>
      <c r="DA35" s="791"/>
      <c r="DB35" s="789"/>
      <c r="DC35" s="790"/>
      <c r="DD35" s="790"/>
      <c r="DE35" s="790"/>
      <c r="DF35" s="791"/>
      <c r="DG35" s="789"/>
      <c r="DH35" s="790"/>
      <c r="DI35" s="790"/>
      <c r="DJ35" s="790"/>
      <c r="DK35" s="791"/>
      <c r="DL35" s="789"/>
      <c r="DM35" s="790"/>
      <c r="DN35" s="790"/>
      <c r="DO35" s="790"/>
      <c r="DP35" s="791"/>
      <c r="DQ35" s="789"/>
      <c r="DR35" s="790"/>
      <c r="DS35" s="790"/>
      <c r="DT35" s="790"/>
      <c r="DU35" s="791"/>
      <c r="DV35" s="786"/>
      <c r="DW35" s="787"/>
      <c r="DX35" s="787"/>
      <c r="DY35" s="787"/>
      <c r="DZ35" s="792"/>
      <c r="EA35" s="224"/>
    </row>
    <row r="36" spans="1:131" ht="26.25" customHeight="1" x14ac:dyDescent="0.15">
      <c r="A36" s="237">
        <v>9</v>
      </c>
      <c r="B36" s="793"/>
      <c r="C36" s="794"/>
      <c r="D36" s="794"/>
      <c r="E36" s="794"/>
      <c r="F36" s="794"/>
      <c r="G36" s="794"/>
      <c r="H36" s="794"/>
      <c r="I36" s="794"/>
      <c r="J36" s="794"/>
      <c r="K36" s="794"/>
      <c r="L36" s="794"/>
      <c r="M36" s="794"/>
      <c r="N36" s="794"/>
      <c r="O36" s="794"/>
      <c r="P36" s="795"/>
      <c r="Q36" s="796"/>
      <c r="R36" s="797"/>
      <c r="S36" s="797"/>
      <c r="T36" s="797"/>
      <c r="U36" s="797"/>
      <c r="V36" s="797"/>
      <c r="W36" s="797"/>
      <c r="X36" s="797"/>
      <c r="Y36" s="797"/>
      <c r="Z36" s="797"/>
      <c r="AA36" s="797"/>
      <c r="AB36" s="797"/>
      <c r="AC36" s="797"/>
      <c r="AD36" s="797"/>
      <c r="AE36" s="798"/>
      <c r="AF36" s="799"/>
      <c r="AG36" s="800"/>
      <c r="AH36" s="800"/>
      <c r="AI36" s="800"/>
      <c r="AJ36" s="801"/>
      <c r="AK36" s="847"/>
      <c r="AL36" s="843"/>
      <c r="AM36" s="843"/>
      <c r="AN36" s="843"/>
      <c r="AO36" s="843"/>
      <c r="AP36" s="843"/>
      <c r="AQ36" s="843"/>
      <c r="AR36" s="843"/>
      <c r="AS36" s="843"/>
      <c r="AT36" s="843"/>
      <c r="AU36" s="843"/>
      <c r="AV36" s="843"/>
      <c r="AW36" s="843"/>
      <c r="AX36" s="843"/>
      <c r="AY36" s="843"/>
      <c r="AZ36" s="844"/>
      <c r="BA36" s="844"/>
      <c r="BB36" s="844"/>
      <c r="BC36" s="844"/>
      <c r="BD36" s="844"/>
      <c r="BE36" s="845"/>
      <c r="BF36" s="845"/>
      <c r="BG36" s="845"/>
      <c r="BH36" s="845"/>
      <c r="BI36" s="846"/>
      <c r="BJ36" s="226"/>
      <c r="BK36" s="226"/>
      <c r="BL36" s="226"/>
      <c r="BM36" s="226"/>
      <c r="BN36" s="226"/>
      <c r="BO36" s="236"/>
      <c r="BP36" s="236"/>
      <c r="BQ36" s="233">
        <v>30</v>
      </c>
      <c r="BR36" s="234"/>
      <c r="BS36" s="786"/>
      <c r="BT36" s="787"/>
      <c r="BU36" s="787"/>
      <c r="BV36" s="787"/>
      <c r="BW36" s="787"/>
      <c r="BX36" s="787"/>
      <c r="BY36" s="787"/>
      <c r="BZ36" s="787"/>
      <c r="CA36" s="787"/>
      <c r="CB36" s="787"/>
      <c r="CC36" s="787"/>
      <c r="CD36" s="787"/>
      <c r="CE36" s="787"/>
      <c r="CF36" s="787"/>
      <c r="CG36" s="788"/>
      <c r="CH36" s="789"/>
      <c r="CI36" s="790"/>
      <c r="CJ36" s="790"/>
      <c r="CK36" s="790"/>
      <c r="CL36" s="791"/>
      <c r="CM36" s="789"/>
      <c r="CN36" s="790"/>
      <c r="CO36" s="790"/>
      <c r="CP36" s="790"/>
      <c r="CQ36" s="791"/>
      <c r="CR36" s="789"/>
      <c r="CS36" s="790"/>
      <c r="CT36" s="790"/>
      <c r="CU36" s="790"/>
      <c r="CV36" s="791"/>
      <c r="CW36" s="789"/>
      <c r="CX36" s="790"/>
      <c r="CY36" s="790"/>
      <c r="CZ36" s="790"/>
      <c r="DA36" s="791"/>
      <c r="DB36" s="789"/>
      <c r="DC36" s="790"/>
      <c r="DD36" s="790"/>
      <c r="DE36" s="790"/>
      <c r="DF36" s="791"/>
      <c r="DG36" s="789"/>
      <c r="DH36" s="790"/>
      <c r="DI36" s="790"/>
      <c r="DJ36" s="790"/>
      <c r="DK36" s="791"/>
      <c r="DL36" s="789"/>
      <c r="DM36" s="790"/>
      <c r="DN36" s="790"/>
      <c r="DO36" s="790"/>
      <c r="DP36" s="791"/>
      <c r="DQ36" s="789"/>
      <c r="DR36" s="790"/>
      <c r="DS36" s="790"/>
      <c r="DT36" s="790"/>
      <c r="DU36" s="791"/>
      <c r="DV36" s="786"/>
      <c r="DW36" s="787"/>
      <c r="DX36" s="787"/>
      <c r="DY36" s="787"/>
      <c r="DZ36" s="792"/>
      <c r="EA36" s="224"/>
    </row>
    <row r="37" spans="1:131" ht="26.25" customHeight="1" x14ac:dyDescent="0.15">
      <c r="A37" s="237">
        <v>10</v>
      </c>
      <c r="B37" s="793"/>
      <c r="C37" s="794"/>
      <c r="D37" s="794"/>
      <c r="E37" s="794"/>
      <c r="F37" s="794"/>
      <c r="G37" s="794"/>
      <c r="H37" s="794"/>
      <c r="I37" s="794"/>
      <c r="J37" s="794"/>
      <c r="K37" s="794"/>
      <c r="L37" s="794"/>
      <c r="M37" s="794"/>
      <c r="N37" s="794"/>
      <c r="O37" s="794"/>
      <c r="P37" s="795"/>
      <c r="Q37" s="796"/>
      <c r="R37" s="797"/>
      <c r="S37" s="797"/>
      <c r="T37" s="797"/>
      <c r="U37" s="797"/>
      <c r="V37" s="797"/>
      <c r="W37" s="797"/>
      <c r="X37" s="797"/>
      <c r="Y37" s="797"/>
      <c r="Z37" s="797"/>
      <c r="AA37" s="797"/>
      <c r="AB37" s="797"/>
      <c r="AC37" s="797"/>
      <c r="AD37" s="797"/>
      <c r="AE37" s="798"/>
      <c r="AF37" s="799"/>
      <c r="AG37" s="800"/>
      <c r="AH37" s="800"/>
      <c r="AI37" s="800"/>
      <c r="AJ37" s="801"/>
      <c r="AK37" s="847"/>
      <c r="AL37" s="843"/>
      <c r="AM37" s="843"/>
      <c r="AN37" s="843"/>
      <c r="AO37" s="843"/>
      <c r="AP37" s="843"/>
      <c r="AQ37" s="843"/>
      <c r="AR37" s="843"/>
      <c r="AS37" s="843"/>
      <c r="AT37" s="843"/>
      <c r="AU37" s="843"/>
      <c r="AV37" s="843"/>
      <c r="AW37" s="843"/>
      <c r="AX37" s="843"/>
      <c r="AY37" s="843"/>
      <c r="AZ37" s="844"/>
      <c r="BA37" s="844"/>
      <c r="BB37" s="844"/>
      <c r="BC37" s="844"/>
      <c r="BD37" s="844"/>
      <c r="BE37" s="845"/>
      <c r="BF37" s="845"/>
      <c r="BG37" s="845"/>
      <c r="BH37" s="845"/>
      <c r="BI37" s="846"/>
      <c r="BJ37" s="226"/>
      <c r="BK37" s="226"/>
      <c r="BL37" s="226"/>
      <c r="BM37" s="226"/>
      <c r="BN37" s="226"/>
      <c r="BO37" s="236"/>
      <c r="BP37" s="236"/>
      <c r="BQ37" s="233">
        <v>31</v>
      </c>
      <c r="BR37" s="234"/>
      <c r="BS37" s="786"/>
      <c r="BT37" s="787"/>
      <c r="BU37" s="787"/>
      <c r="BV37" s="787"/>
      <c r="BW37" s="787"/>
      <c r="BX37" s="787"/>
      <c r="BY37" s="787"/>
      <c r="BZ37" s="787"/>
      <c r="CA37" s="787"/>
      <c r="CB37" s="787"/>
      <c r="CC37" s="787"/>
      <c r="CD37" s="787"/>
      <c r="CE37" s="787"/>
      <c r="CF37" s="787"/>
      <c r="CG37" s="788"/>
      <c r="CH37" s="789"/>
      <c r="CI37" s="790"/>
      <c r="CJ37" s="790"/>
      <c r="CK37" s="790"/>
      <c r="CL37" s="791"/>
      <c r="CM37" s="789"/>
      <c r="CN37" s="790"/>
      <c r="CO37" s="790"/>
      <c r="CP37" s="790"/>
      <c r="CQ37" s="791"/>
      <c r="CR37" s="789"/>
      <c r="CS37" s="790"/>
      <c r="CT37" s="790"/>
      <c r="CU37" s="790"/>
      <c r="CV37" s="791"/>
      <c r="CW37" s="789"/>
      <c r="CX37" s="790"/>
      <c r="CY37" s="790"/>
      <c r="CZ37" s="790"/>
      <c r="DA37" s="791"/>
      <c r="DB37" s="789"/>
      <c r="DC37" s="790"/>
      <c r="DD37" s="790"/>
      <c r="DE37" s="790"/>
      <c r="DF37" s="791"/>
      <c r="DG37" s="789"/>
      <c r="DH37" s="790"/>
      <c r="DI37" s="790"/>
      <c r="DJ37" s="790"/>
      <c r="DK37" s="791"/>
      <c r="DL37" s="789"/>
      <c r="DM37" s="790"/>
      <c r="DN37" s="790"/>
      <c r="DO37" s="790"/>
      <c r="DP37" s="791"/>
      <c r="DQ37" s="789"/>
      <c r="DR37" s="790"/>
      <c r="DS37" s="790"/>
      <c r="DT37" s="790"/>
      <c r="DU37" s="791"/>
      <c r="DV37" s="786"/>
      <c r="DW37" s="787"/>
      <c r="DX37" s="787"/>
      <c r="DY37" s="787"/>
      <c r="DZ37" s="792"/>
      <c r="EA37" s="224"/>
    </row>
    <row r="38" spans="1:131" ht="26.25" customHeight="1" x14ac:dyDescent="0.15">
      <c r="A38" s="237">
        <v>11</v>
      </c>
      <c r="B38" s="793"/>
      <c r="C38" s="794"/>
      <c r="D38" s="794"/>
      <c r="E38" s="794"/>
      <c r="F38" s="794"/>
      <c r="G38" s="794"/>
      <c r="H38" s="794"/>
      <c r="I38" s="794"/>
      <c r="J38" s="794"/>
      <c r="K38" s="794"/>
      <c r="L38" s="794"/>
      <c r="M38" s="794"/>
      <c r="N38" s="794"/>
      <c r="O38" s="794"/>
      <c r="P38" s="795"/>
      <c r="Q38" s="796"/>
      <c r="R38" s="797"/>
      <c r="S38" s="797"/>
      <c r="T38" s="797"/>
      <c r="U38" s="797"/>
      <c r="V38" s="797"/>
      <c r="W38" s="797"/>
      <c r="X38" s="797"/>
      <c r="Y38" s="797"/>
      <c r="Z38" s="797"/>
      <c r="AA38" s="797"/>
      <c r="AB38" s="797"/>
      <c r="AC38" s="797"/>
      <c r="AD38" s="797"/>
      <c r="AE38" s="798"/>
      <c r="AF38" s="799"/>
      <c r="AG38" s="800"/>
      <c r="AH38" s="800"/>
      <c r="AI38" s="800"/>
      <c r="AJ38" s="801"/>
      <c r="AK38" s="847"/>
      <c r="AL38" s="843"/>
      <c r="AM38" s="843"/>
      <c r="AN38" s="843"/>
      <c r="AO38" s="843"/>
      <c r="AP38" s="843"/>
      <c r="AQ38" s="843"/>
      <c r="AR38" s="843"/>
      <c r="AS38" s="843"/>
      <c r="AT38" s="843"/>
      <c r="AU38" s="843"/>
      <c r="AV38" s="843"/>
      <c r="AW38" s="843"/>
      <c r="AX38" s="843"/>
      <c r="AY38" s="843"/>
      <c r="AZ38" s="844"/>
      <c r="BA38" s="844"/>
      <c r="BB38" s="844"/>
      <c r="BC38" s="844"/>
      <c r="BD38" s="844"/>
      <c r="BE38" s="845"/>
      <c r="BF38" s="845"/>
      <c r="BG38" s="845"/>
      <c r="BH38" s="845"/>
      <c r="BI38" s="846"/>
      <c r="BJ38" s="226"/>
      <c r="BK38" s="226"/>
      <c r="BL38" s="226"/>
      <c r="BM38" s="226"/>
      <c r="BN38" s="226"/>
      <c r="BO38" s="236"/>
      <c r="BP38" s="236"/>
      <c r="BQ38" s="233">
        <v>32</v>
      </c>
      <c r="BR38" s="234"/>
      <c r="BS38" s="786"/>
      <c r="BT38" s="787"/>
      <c r="BU38" s="787"/>
      <c r="BV38" s="787"/>
      <c r="BW38" s="787"/>
      <c r="BX38" s="787"/>
      <c r="BY38" s="787"/>
      <c r="BZ38" s="787"/>
      <c r="CA38" s="787"/>
      <c r="CB38" s="787"/>
      <c r="CC38" s="787"/>
      <c r="CD38" s="787"/>
      <c r="CE38" s="787"/>
      <c r="CF38" s="787"/>
      <c r="CG38" s="788"/>
      <c r="CH38" s="789"/>
      <c r="CI38" s="790"/>
      <c r="CJ38" s="790"/>
      <c r="CK38" s="790"/>
      <c r="CL38" s="791"/>
      <c r="CM38" s="789"/>
      <c r="CN38" s="790"/>
      <c r="CO38" s="790"/>
      <c r="CP38" s="790"/>
      <c r="CQ38" s="791"/>
      <c r="CR38" s="789"/>
      <c r="CS38" s="790"/>
      <c r="CT38" s="790"/>
      <c r="CU38" s="790"/>
      <c r="CV38" s="791"/>
      <c r="CW38" s="789"/>
      <c r="CX38" s="790"/>
      <c r="CY38" s="790"/>
      <c r="CZ38" s="790"/>
      <c r="DA38" s="791"/>
      <c r="DB38" s="789"/>
      <c r="DC38" s="790"/>
      <c r="DD38" s="790"/>
      <c r="DE38" s="790"/>
      <c r="DF38" s="791"/>
      <c r="DG38" s="789"/>
      <c r="DH38" s="790"/>
      <c r="DI38" s="790"/>
      <c r="DJ38" s="790"/>
      <c r="DK38" s="791"/>
      <c r="DL38" s="789"/>
      <c r="DM38" s="790"/>
      <c r="DN38" s="790"/>
      <c r="DO38" s="790"/>
      <c r="DP38" s="791"/>
      <c r="DQ38" s="789"/>
      <c r="DR38" s="790"/>
      <c r="DS38" s="790"/>
      <c r="DT38" s="790"/>
      <c r="DU38" s="791"/>
      <c r="DV38" s="786"/>
      <c r="DW38" s="787"/>
      <c r="DX38" s="787"/>
      <c r="DY38" s="787"/>
      <c r="DZ38" s="792"/>
      <c r="EA38" s="224"/>
    </row>
    <row r="39" spans="1:131" ht="26.25" customHeight="1" x14ac:dyDescent="0.15">
      <c r="A39" s="237">
        <v>12</v>
      </c>
      <c r="B39" s="793"/>
      <c r="C39" s="794"/>
      <c r="D39" s="794"/>
      <c r="E39" s="794"/>
      <c r="F39" s="794"/>
      <c r="G39" s="794"/>
      <c r="H39" s="794"/>
      <c r="I39" s="794"/>
      <c r="J39" s="794"/>
      <c r="K39" s="794"/>
      <c r="L39" s="794"/>
      <c r="M39" s="794"/>
      <c r="N39" s="794"/>
      <c r="O39" s="794"/>
      <c r="P39" s="795"/>
      <c r="Q39" s="796"/>
      <c r="R39" s="797"/>
      <c r="S39" s="797"/>
      <c r="T39" s="797"/>
      <c r="U39" s="797"/>
      <c r="V39" s="797"/>
      <c r="W39" s="797"/>
      <c r="X39" s="797"/>
      <c r="Y39" s="797"/>
      <c r="Z39" s="797"/>
      <c r="AA39" s="797"/>
      <c r="AB39" s="797"/>
      <c r="AC39" s="797"/>
      <c r="AD39" s="797"/>
      <c r="AE39" s="798"/>
      <c r="AF39" s="799"/>
      <c r="AG39" s="800"/>
      <c r="AH39" s="800"/>
      <c r="AI39" s="800"/>
      <c r="AJ39" s="801"/>
      <c r="AK39" s="847"/>
      <c r="AL39" s="843"/>
      <c r="AM39" s="843"/>
      <c r="AN39" s="843"/>
      <c r="AO39" s="843"/>
      <c r="AP39" s="843"/>
      <c r="AQ39" s="843"/>
      <c r="AR39" s="843"/>
      <c r="AS39" s="843"/>
      <c r="AT39" s="843"/>
      <c r="AU39" s="843"/>
      <c r="AV39" s="843"/>
      <c r="AW39" s="843"/>
      <c r="AX39" s="843"/>
      <c r="AY39" s="843"/>
      <c r="AZ39" s="844"/>
      <c r="BA39" s="844"/>
      <c r="BB39" s="844"/>
      <c r="BC39" s="844"/>
      <c r="BD39" s="844"/>
      <c r="BE39" s="845"/>
      <c r="BF39" s="845"/>
      <c r="BG39" s="845"/>
      <c r="BH39" s="845"/>
      <c r="BI39" s="846"/>
      <c r="BJ39" s="226"/>
      <c r="BK39" s="226"/>
      <c r="BL39" s="226"/>
      <c r="BM39" s="226"/>
      <c r="BN39" s="226"/>
      <c r="BO39" s="236"/>
      <c r="BP39" s="236"/>
      <c r="BQ39" s="233">
        <v>33</v>
      </c>
      <c r="BR39" s="234"/>
      <c r="BS39" s="786"/>
      <c r="BT39" s="787"/>
      <c r="BU39" s="787"/>
      <c r="BV39" s="787"/>
      <c r="BW39" s="787"/>
      <c r="BX39" s="787"/>
      <c r="BY39" s="787"/>
      <c r="BZ39" s="787"/>
      <c r="CA39" s="787"/>
      <c r="CB39" s="787"/>
      <c r="CC39" s="787"/>
      <c r="CD39" s="787"/>
      <c r="CE39" s="787"/>
      <c r="CF39" s="787"/>
      <c r="CG39" s="788"/>
      <c r="CH39" s="789"/>
      <c r="CI39" s="790"/>
      <c r="CJ39" s="790"/>
      <c r="CK39" s="790"/>
      <c r="CL39" s="791"/>
      <c r="CM39" s="789"/>
      <c r="CN39" s="790"/>
      <c r="CO39" s="790"/>
      <c r="CP39" s="790"/>
      <c r="CQ39" s="791"/>
      <c r="CR39" s="789"/>
      <c r="CS39" s="790"/>
      <c r="CT39" s="790"/>
      <c r="CU39" s="790"/>
      <c r="CV39" s="791"/>
      <c r="CW39" s="789"/>
      <c r="CX39" s="790"/>
      <c r="CY39" s="790"/>
      <c r="CZ39" s="790"/>
      <c r="DA39" s="791"/>
      <c r="DB39" s="789"/>
      <c r="DC39" s="790"/>
      <c r="DD39" s="790"/>
      <c r="DE39" s="790"/>
      <c r="DF39" s="791"/>
      <c r="DG39" s="789"/>
      <c r="DH39" s="790"/>
      <c r="DI39" s="790"/>
      <c r="DJ39" s="790"/>
      <c r="DK39" s="791"/>
      <c r="DL39" s="789"/>
      <c r="DM39" s="790"/>
      <c r="DN39" s="790"/>
      <c r="DO39" s="790"/>
      <c r="DP39" s="791"/>
      <c r="DQ39" s="789"/>
      <c r="DR39" s="790"/>
      <c r="DS39" s="790"/>
      <c r="DT39" s="790"/>
      <c r="DU39" s="791"/>
      <c r="DV39" s="786"/>
      <c r="DW39" s="787"/>
      <c r="DX39" s="787"/>
      <c r="DY39" s="787"/>
      <c r="DZ39" s="792"/>
      <c r="EA39" s="224"/>
    </row>
    <row r="40" spans="1:131" ht="26.25" customHeight="1" x14ac:dyDescent="0.15">
      <c r="A40" s="233">
        <v>13</v>
      </c>
      <c r="B40" s="793"/>
      <c r="C40" s="794"/>
      <c r="D40" s="794"/>
      <c r="E40" s="794"/>
      <c r="F40" s="794"/>
      <c r="G40" s="794"/>
      <c r="H40" s="794"/>
      <c r="I40" s="794"/>
      <c r="J40" s="794"/>
      <c r="K40" s="794"/>
      <c r="L40" s="794"/>
      <c r="M40" s="794"/>
      <c r="N40" s="794"/>
      <c r="O40" s="794"/>
      <c r="P40" s="795"/>
      <c r="Q40" s="796"/>
      <c r="R40" s="797"/>
      <c r="S40" s="797"/>
      <c r="T40" s="797"/>
      <c r="U40" s="797"/>
      <c r="V40" s="797"/>
      <c r="W40" s="797"/>
      <c r="X40" s="797"/>
      <c r="Y40" s="797"/>
      <c r="Z40" s="797"/>
      <c r="AA40" s="797"/>
      <c r="AB40" s="797"/>
      <c r="AC40" s="797"/>
      <c r="AD40" s="797"/>
      <c r="AE40" s="798"/>
      <c r="AF40" s="799"/>
      <c r="AG40" s="800"/>
      <c r="AH40" s="800"/>
      <c r="AI40" s="800"/>
      <c r="AJ40" s="801"/>
      <c r="AK40" s="847"/>
      <c r="AL40" s="843"/>
      <c r="AM40" s="843"/>
      <c r="AN40" s="843"/>
      <c r="AO40" s="843"/>
      <c r="AP40" s="843"/>
      <c r="AQ40" s="843"/>
      <c r="AR40" s="843"/>
      <c r="AS40" s="843"/>
      <c r="AT40" s="843"/>
      <c r="AU40" s="843"/>
      <c r="AV40" s="843"/>
      <c r="AW40" s="843"/>
      <c r="AX40" s="843"/>
      <c r="AY40" s="843"/>
      <c r="AZ40" s="844"/>
      <c r="BA40" s="844"/>
      <c r="BB40" s="844"/>
      <c r="BC40" s="844"/>
      <c r="BD40" s="844"/>
      <c r="BE40" s="845"/>
      <c r="BF40" s="845"/>
      <c r="BG40" s="845"/>
      <c r="BH40" s="845"/>
      <c r="BI40" s="846"/>
      <c r="BJ40" s="226"/>
      <c r="BK40" s="226"/>
      <c r="BL40" s="226"/>
      <c r="BM40" s="226"/>
      <c r="BN40" s="226"/>
      <c r="BO40" s="236"/>
      <c r="BP40" s="236"/>
      <c r="BQ40" s="233">
        <v>34</v>
      </c>
      <c r="BR40" s="234"/>
      <c r="BS40" s="786"/>
      <c r="BT40" s="787"/>
      <c r="BU40" s="787"/>
      <c r="BV40" s="787"/>
      <c r="BW40" s="787"/>
      <c r="BX40" s="787"/>
      <c r="BY40" s="787"/>
      <c r="BZ40" s="787"/>
      <c r="CA40" s="787"/>
      <c r="CB40" s="787"/>
      <c r="CC40" s="787"/>
      <c r="CD40" s="787"/>
      <c r="CE40" s="787"/>
      <c r="CF40" s="787"/>
      <c r="CG40" s="788"/>
      <c r="CH40" s="789"/>
      <c r="CI40" s="790"/>
      <c r="CJ40" s="790"/>
      <c r="CK40" s="790"/>
      <c r="CL40" s="791"/>
      <c r="CM40" s="789"/>
      <c r="CN40" s="790"/>
      <c r="CO40" s="790"/>
      <c r="CP40" s="790"/>
      <c r="CQ40" s="791"/>
      <c r="CR40" s="789"/>
      <c r="CS40" s="790"/>
      <c r="CT40" s="790"/>
      <c r="CU40" s="790"/>
      <c r="CV40" s="791"/>
      <c r="CW40" s="789"/>
      <c r="CX40" s="790"/>
      <c r="CY40" s="790"/>
      <c r="CZ40" s="790"/>
      <c r="DA40" s="791"/>
      <c r="DB40" s="789"/>
      <c r="DC40" s="790"/>
      <c r="DD40" s="790"/>
      <c r="DE40" s="790"/>
      <c r="DF40" s="791"/>
      <c r="DG40" s="789"/>
      <c r="DH40" s="790"/>
      <c r="DI40" s="790"/>
      <c r="DJ40" s="790"/>
      <c r="DK40" s="791"/>
      <c r="DL40" s="789"/>
      <c r="DM40" s="790"/>
      <c r="DN40" s="790"/>
      <c r="DO40" s="790"/>
      <c r="DP40" s="791"/>
      <c r="DQ40" s="789"/>
      <c r="DR40" s="790"/>
      <c r="DS40" s="790"/>
      <c r="DT40" s="790"/>
      <c r="DU40" s="791"/>
      <c r="DV40" s="786"/>
      <c r="DW40" s="787"/>
      <c r="DX40" s="787"/>
      <c r="DY40" s="787"/>
      <c r="DZ40" s="792"/>
      <c r="EA40" s="224"/>
    </row>
    <row r="41" spans="1:131" ht="26.25" customHeight="1" x14ac:dyDescent="0.15">
      <c r="A41" s="233">
        <v>14</v>
      </c>
      <c r="B41" s="793"/>
      <c r="C41" s="794"/>
      <c r="D41" s="794"/>
      <c r="E41" s="794"/>
      <c r="F41" s="794"/>
      <c r="G41" s="794"/>
      <c r="H41" s="794"/>
      <c r="I41" s="794"/>
      <c r="J41" s="794"/>
      <c r="K41" s="794"/>
      <c r="L41" s="794"/>
      <c r="M41" s="794"/>
      <c r="N41" s="794"/>
      <c r="O41" s="794"/>
      <c r="P41" s="795"/>
      <c r="Q41" s="796"/>
      <c r="R41" s="797"/>
      <c r="S41" s="797"/>
      <c r="T41" s="797"/>
      <c r="U41" s="797"/>
      <c r="V41" s="797"/>
      <c r="W41" s="797"/>
      <c r="X41" s="797"/>
      <c r="Y41" s="797"/>
      <c r="Z41" s="797"/>
      <c r="AA41" s="797"/>
      <c r="AB41" s="797"/>
      <c r="AC41" s="797"/>
      <c r="AD41" s="797"/>
      <c r="AE41" s="798"/>
      <c r="AF41" s="799"/>
      <c r="AG41" s="800"/>
      <c r="AH41" s="800"/>
      <c r="AI41" s="800"/>
      <c r="AJ41" s="801"/>
      <c r="AK41" s="847"/>
      <c r="AL41" s="843"/>
      <c r="AM41" s="843"/>
      <c r="AN41" s="843"/>
      <c r="AO41" s="843"/>
      <c r="AP41" s="843"/>
      <c r="AQ41" s="843"/>
      <c r="AR41" s="843"/>
      <c r="AS41" s="843"/>
      <c r="AT41" s="843"/>
      <c r="AU41" s="843"/>
      <c r="AV41" s="843"/>
      <c r="AW41" s="843"/>
      <c r="AX41" s="843"/>
      <c r="AY41" s="843"/>
      <c r="AZ41" s="844"/>
      <c r="BA41" s="844"/>
      <c r="BB41" s="844"/>
      <c r="BC41" s="844"/>
      <c r="BD41" s="844"/>
      <c r="BE41" s="845"/>
      <c r="BF41" s="845"/>
      <c r="BG41" s="845"/>
      <c r="BH41" s="845"/>
      <c r="BI41" s="846"/>
      <c r="BJ41" s="226"/>
      <c r="BK41" s="226"/>
      <c r="BL41" s="226"/>
      <c r="BM41" s="226"/>
      <c r="BN41" s="226"/>
      <c r="BO41" s="236"/>
      <c r="BP41" s="236"/>
      <c r="BQ41" s="233">
        <v>35</v>
      </c>
      <c r="BR41" s="234"/>
      <c r="BS41" s="786"/>
      <c r="BT41" s="787"/>
      <c r="BU41" s="787"/>
      <c r="BV41" s="787"/>
      <c r="BW41" s="787"/>
      <c r="BX41" s="787"/>
      <c r="BY41" s="787"/>
      <c r="BZ41" s="787"/>
      <c r="CA41" s="787"/>
      <c r="CB41" s="787"/>
      <c r="CC41" s="787"/>
      <c r="CD41" s="787"/>
      <c r="CE41" s="787"/>
      <c r="CF41" s="787"/>
      <c r="CG41" s="788"/>
      <c r="CH41" s="789"/>
      <c r="CI41" s="790"/>
      <c r="CJ41" s="790"/>
      <c r="CK41" s="790"/>
      <c r="CL41" s="791"/>
      <c r="CM41" s="789"/>
      <c r="CN41" s="790"/>
      <c r="CO41" s="790"/>
      <c r="CP41" s="790"/>
      <c r="CQ41" s="791"/>
      <c r="CR41" s="789"/>
      <c r="CS41" s="790"/>
      <c r="CT41" s="790"/>
      <c r="CU41" s="790"/>
      <c r="CV41" s="791"/>
      <c r="CW41" s="789"/>
      <c r="CX41" s="790"/>
      <c r="CY41" s="790"/>
      <c r="CZ41" s="790"/>
      <c r="DA41" s="791"/>
      <c r="DB41" s="789"/>
      <c r="DC41" s="790"/>
      <c r="DD41" s="790"/>
      <c r="DE41" s="790"/>
      <c r="DF41" s="791"/>
      <c r="DG41" s="789"/>
      <c r="DH41" s="790"/>
      <c r="DI41" s="790"/>
      <c r="DJ41" s="790"/>
      <c r="DK41" s="791"/>
      <c r="DL41" s="789"/>
      <c r="DM41" s="790"/>
      <c r="DN41" s="790"/>
      <c r="DO41" s="790"/>
      <c r="DP41" s="791"/>
      <c r="DQ41" s="789"/>
      <c r="DR41" s="790"/>
      <c r="DS41" s="790"/>
      <c r="DT41" s="790"/>
      <c r="DU41" s="791"/>
      <c r="DV41" s="786"/>
      <c r="DW41" s="787"/>
      <c r="DX41" s="787"/>
      <c r="DY41" s="787"/>
      <c r="DZ41" s="792"/>
      <c r="EA41" s="224"/>
    </row>
    <row r="42" spans="1:131" ht="26.25" customHeight="1" x14ac:dyDescent="0.15">
      <c r="A42" s="233">
        <v>15</v>
      </c>
      <c r="B42" s="793"/>
      <c r="C42" s="794"/>
      <c r="D42" s="794"/>
      <c r="E42" s="794"/>
      <c r="F42" s="794"/>
      <c r="G42" s="794"/>
      <c r="H42" s="794"/>
      <c r="I42" s="794"/>
      <c r="J42" s="794"/>
      <c r="K42" s="794"/>
      <c r="L42" s="794"/>
      <c r="M42" s="794"/>
      <c r="N42" s="794"/>
      <c r="O42" s="794"/>
      <c r="P42" s="795"/>
      <c r="Q42" s="796"/>
      <c r="R42" s="797"/>
      <c r="S42" s="797"/>
      <c r="T42" s="797"/>
      <c r="U42" s="797"/>
      <c r="V42" s="797"/>
      <c r="W42" s="797"/>
      <c r="X42" s="797"/>
      <c r="Y42" s="797"/>
      <c r="Z42" s="797"/>
      <c r="AA42" s="797"/>
      <c r="AB42" s="797"/>
      <c r="AC42" s="797"/>
      <c r="AD42" s="797"/>
      <c r="AE42" s="798"/>
      <c r="AF42" s="799"/>
      <c r="AG42" s="800"/>
      <c r="AH42" s="800"/>
      <c r="AI42" s="800"/>
      <c r="AJ42" s="801"/>
      <c r="AK42" s="847"/>
      <c r="AL42" s="843"/>
      <c r="AM42" s="843"/>
      <c r="AN42" s="843"/>
      <c r="AO42" s="843"/>
      <c r="AP42" s="843"/>
      <c r="AQ42" s="843"/>
      <c r="AR42" s="843"/>
      <c r="AS42" s="843"/>
      <c r="AT42" s="843"/>
      <c r="AU42" s="843"/>
      <c r="AV42" s="843"/>
      <c r="AW42" s="843"/>
      <c r="AX42" s="843"/>
      <c r="AY42" s="843"/>
      <c r="AZ42" s="844"/>
      <c r="BA42" s="844"/>
      <c r="BB42" s="844"/>
      <c r="BC42" s="844"/>
      <c r="BD42" s="844"/>
      <c r="BE42" s="845"/>
      <c r="BF42" s="845"/>
      <c r="BG42" s="845"/>
      <c r="BH42" s="845"/>
      <c r="BI42" s="846"/>
      <c r="BJ42" s="226"/>
      <c r="BK42" s="226"/>
      <c r="BL42" s="226"/>
      <c r="BM42" s="226"/>
      <c r="BN42" s="226"/>
      <c r="BO42" s="236"/>
      <c r="BP42" s="236"/>
      <c r="BQ42" s="233">
        <v>36</v>
      </c>
      <c r="BR42" s="234"/>
      <c r="BS42" s="786"/>
      <c r="BT42" s="787"/>
      <c r="BU42" s="787"/>
      <c r="BV42" s="787"/>
      <c r="BW42" s="787"/>
      <c r="BX42" s="787"/>
      <c r="BY42" s="787"/>
      <c r="BZ42" s="787"/>
      <c r="CA42" s="787"/>
      <c r="CB42" s="787"/>
      <c r="CC42" s="787"/>
      <c r="CD42" s="787"/>
      <c r="CE42" s="787"/>
      <c r="CF42" s="787"/>
      <c r="CG42" s="788"/>
      <c r="CH42" s="789"/>
      <c r="CI42" s="790"/>
      <c r="CJ42" s="790"/>
      <c r="CK42" s="790"/>
      <c r="CL42" s="791"/>
      <c r="CM42" s="789"/>
      <c r="CN42" s="790"/>
      <c r="CO42" s="790"/>
      <c r="CP42" s="790"/>
      <c r="CQ42" s="791"/>
      <c r="CR42" s="789"/>
      <c r="CS42" s="790"/>
      <c r="CT42" s="790"/>
      <c r="CU42" s="790"/>
      <c r="CV42" s="791"/>
      <c r="CW42" s="789"/>
      <c r="CX42" s="790"/>
      <c r="CY42" s="790"/>
      <c r="CZ42" s="790"/>
      <c r="DA42" s="791"/>
      <c r="DB42" s="789"/>
      <c r="DC42" s="790"/>
      <c r="DD42" s="790"/>
      <c r="DE42" s="790"/>
      <c r="DF42" s="791"/>
      <c r="DG42" s="789"/>
      <c r="DH42" s="790"/>
      <c r="DI42" s="790"/>
      <c r="DJ42" s="790"/>
      <c r="DK42" s="791"/>
      <c r="DL42" s="789"/>
      <c r="DM42" s="790"/>
      <c r="DN42" s="790"/>
      <c r="DO42" s="790"/>
      <c r="DP42" s="791"/>
      <c r="DQ42" s="789"/>
      <c r="DR42" s="790"/>
      <c r="DS42" s="790"/>
      <c r="DT42" s="790"/>
      <c r="DU42" s="791"/>
      <c r="DV42" s="786"/>
      <c r="DW42" s="787"/>
      <c r="DX42" s="787"/>
      <c r="DY42" s="787"/>
      <c r="DZ42" s="792"/>
      <c r="EA42" s="224"/>
    </row>
    <row r="43" spans="1:131" ht="26.25" customHeight="1" x14ac:dyDescent="0.15">
      <c r="A43" s="233">
        <v>16</v>
      </c>
      <c r="B43" s="793"/>
      <c r="C43" s="794"/>
      <c r="D43" s="794"/>
      <c r="E43" s="794"/>
      <c r="F43" s="794"/>
      <c r="G43" s="794"/>
      <c r="H43" s="794"/>
      <c r="I43" s="794"/>
      <c r="J43" s="794"/>
      <c r="K43" s="794"/>
      <c r="L43" s="794"/>
      <c r="M43" s="794"/>
      <c r="N43" s="794"/>
      <c r="O43" s="794"/>
      <c r="P43" s="795"/>
      <c r="Q43" s="796"/>
      <c r="R43" s="797"/>
      <c r="S43" s="797"/>
      <c r="T43" s="797"/>
      <c r="U43" s="797"/>
      <c r="V43" s="797"/>
      <c r="W43" s="797"/>
      <c r="X43" s="797"/>
      <c r="Y43" s="797"/>
      <c r="Z43" s="797"/>
      <c r="AA43" s="797"/>
      <c r="AB43" s="797"/>
      <c r="AC43" s="797"/>
      <c r="AD43" s="797"/>
      <c r="AE43" s="798"/>
      <c r="AF43" s="799"/>
      <c r="AG43" s="800"/>
      <c r="AH43" s="800"/>
      <c r="AI43" s="800"/>
      <c r="AJ43" s="801"/>
      <c r="AK43" s="847"/>
      <c r="AL43" s="843"/>
      <c r="AM43" s="843"/>
      <c r="AN43" s="843"/>
      <c r="AO43" s="843"/>
      <c r="AP43" s="843"/>
      <c r="AQ43" s="843"/>
      <c r="AR43" s="843"/>
      <c r="AS43" s="843"/>
      <c r="AT43" s="843"/>
      <c r="AU43" s="843"/>
      <c r="AV43" s="843"/>
      <c r="AW43" s="843"/>
      <c r="AX43" s="843"/>
      <c r="AY43" s="843"/>
      <c r="AZ43" s="844"/>
      <c r="BA43" s="844"/>
      <c r="BB43" s="844"/>
      <c r="BC43" s="844"/>
      <c r="BD43" s="844"/>
      <c r="BE43" s="845"/>
      <c r="BF43" s="845"/>
      <c r="BG43" s="845"/>
      <c r="BH43" s="845"/>
      <c r="BI43" s="846"/>
      <c r="BJ43" s="226"/>
      <c r="BK43" s="226"/>
      <c r="BL43" s="226"/>
      <c r="BM43" s="226"/>
      <c r="BN43" s="226"/>
      <c r="BO43" s="236"/>
      <c r="BP43" s="236"/>
      <c r="BQ43" s="233">
        <v>37</v>
      </c>
      <c r="BR43" s="234"/>
      <c r="BS43" s="786"/>
      <c r="BT43" s="787"/>
      <c r="BU43" s="787"/>
      <c r="BV43" s="787"/>
      <c r="BW43" s="787"/>
      <c r="BX43" s="787"/>
      <c r="BY43" s="787"/>
      <c r="BZ43" s="787"/>
      <c r="CA43" s="787"/>
      <c r="CB43" s="787"/>
      <c r="CC43" s="787"/>
      <c r="CD43" s="787"/>
      <c r="CE43" s="787"/>
      <c r="CF43" s="787"/>
      <c r="CG43" s="788"/>
      <c r="CH43" s="789"/>
      <c r="CI43" s="790"/>
      <c r="CJ43" s="790"/>
      <c r="CK43" s="790"/>
      <c r="CL43" s="791"/>
      <c r="CM43" s="789"/>
      <c r="CN43" s="790"/>
      <c r="CO43" s="790"/>
      <c r="CP43" s="790"/>
      <c r="CQ43" s="791"/>
      <c r="CR43" s="789"/>
      <c r="CS43" s="790"/>
      <c r="CT43" s="790"/>
      <c r="CU43" s="790"/>
      <c r="CV43" s="791"/>
      <c r="CW43" s="789"/>
      <c r="CX43" s="790"/>
      <c r="CY43" s="790"/>
      <c r="CZ43" s="790"/>
      <c r="DA43" s="791"/>
      <c r="DB43" s="789"/>
      <c r="DC43" s="790"/>
      <c r="DD43" s="790"/>
      <c r="DE43" s="790"/>
      <c r="DF43" s="791"/>
      <c r="DG43" s="789"/>
      <c r="DH43" s="790"/>
      <c r="DI43" s="790"/>
      <c r="DJ43" s="790"/>
      <c r="DK43" s="791"/>
      <c r="DL43" s="789"/>
      <c r="DM43" s="790"/>
      <c r="DN43" s="790"/>
      <c r="DO43" s="790"/>
      <c r="DP43" s="791"/>
      <c r="DQ43" s="789"/>
      <c r="DR43" s="790"/>
      <c r="DS43" s="790"/>
      <c r="DT43" s="790"/>
      <c r="DU43" s="791"/>
      <c r="DV43" s="786"/>
      <c r="DW43" s="787"/>
      <c r="DX43" s="787"/>
      <c r="DY43" s="787"/>
      <c r="DZ43" s="792"/>
      <c r="EA43" s="224"/>
    </row>
    <row r="44" spans="1:131" ht="26.25" customHeight="1" x14ac:dyDescent="0.15">
      <c r="A44" s="233">
        <v>17</v>
      </c>
      <c r="B44" s="793"/>
      <c r="C44" s="794"/>
      <c r="D44" s="794"/>
      <c r="E44" s="794"/>
      <c r="F44" s="794"/>
      <c r="G44" s="794"/>
      <c r="H44" s="794"/>
      <c r="I44" s="794"/>
      <c r="J44" s="794"/>
      <c r="K44" s="794"/>
      <c r="L44" s="794"/>
      <c r="M44" s="794"/>
      <c r="N44" s="794"/>
      <c r="O44" s="794"/>
      <c r="P44" s="795"/>
      <c r="Q44" s="796"/>
      <c r="R44" s="797"/>
      <c r="S44" s="797"/>
      <c r="T44" s="797"/>
      <c r="U44" s="797"/>
      <c r="V44" s="797"/>
      <c r="W44" s="797"/>
      <c r="X44" s="797"/>
      <c r="Y44" s="797"/>
      <c r="Z44" s="797"/>
      <c r="AA44" s="797"/>
      <c r="AB44" s="797"/>
      <c r="AC44" s="797"/>
      <c r="AD44" s="797"/>
      <c r="AE44" s="798"/>
      <c r="AF44" s="799"/>
      <c r="AG44" s="800"/>
      <c r="AH44" s="800"/>
      <c r="AI44" s="800"/>
      <c r="AJ44" s="801"/>
      <c r="AK44" s="847"/>
      <c r="AL44" s="843"/>
      <c r="AM44" s="843"/>
      <c r="AN44" s="843"/>
      <c r="AO44" s="843"/>
      <c r="AP44" s="843"/>
      <c r="AQ44" s="843"/>
      <c r="AR44" s="843"/>
      <c r="AS44" s="843"/>
      <c r="AT44" s="843"/>
      <c r="AU44" s="843"/>
      <c r="AV44" s="843"/>
      <c r="AW44" s="843"/>
      <c r="AX44" s="843"/>
      <c r="AY44" s="843"/>
      <c r="AZ44" s="844"/>
      <c r="BA44" s="844"/>
      <c r="BB44" s="844"/>
      <c r="BC44" s="844"/>
      <c r="BD44" s="844"/>
      <c r="BE44" s="845"/>
      <c r="BF44" s="845"/>
      <c r="BG44" s="845"/>
      <c r="BH44" s="845"/>
      <c r="BI44" s="846"/>
      <c r="BJ44" s="226"/>
      <c r="BK44" s="226"/>
      <c r="BL44" s="226"/>
      <c r="BM44" s="226"/>
      <c r="BN44" s="226"/>
      <c r="BO44" s="236"/>
      <c r="BP44" s="236"/>
      <c r="BQ44" s="233">
        <v>38</v>
      </c>
      <c r="BR44" s="234"/>
      <c r="BS44" s="786"/>
      <c r="BT44" s="787"/>
      <c r="BU44" s="787"/>
      <c r="BV44" s="787"/>
      <c r="BW44" s="787"/>
      <c r="BX44" s="787"/>
      <c r="BY44" s="787"/>
      <c r="BZ44" s="787"/>
      <c r="CA44" s="787"/>
      <c r="CB44" s="787"/>
      <c r="CC44" s="787"/>
      <c r="CD44" s="787"/>
      <c r="CE44" s="787"/>
      <c r="CF44" s="787"/>
      <c r="CG44" s="788"/>
      <c r="CH44" s="789"/>
      <c r="CI44" s="790"/>
      <c r="CJ44" s="790"/>
      <c r="CK44" s="790"/>
      <c r="CL44" s="791"/>
      <c r="CM44" s="789"/>
      <c r="CN44" s="790"/>
      <c r="CO44" s="790"/>
      <c r="CP44" s="790"/>
      <c r="CQ44" s="791"/>
      <c r="CR44" s="789"/>
      <c r="CS44" s="790"/>
      <c r="CT44" s="790"/>
      <c r="CU44" s="790"/>
      <c r="CV44" s="791"/>
      <c r="CW44" s="789"/>
      <c r="CX44" s="790"/>
      <c r="CY44" s="790"/>
      <c r="CZ44" s="790"/>
      <c r="DA44" s="791"/>
      <c r="DB44" s="789"/>
      <c r="DC44" s="790"/>
      <c r="DD44" s="790"/>
      <c r="DE44" s="790"/>
      <c r="DF44" s="791"/>
      <c r="DG44" s="789"/>
      <c r="DH44" s="790"/>
      <c r="DI44" s="790"/>
      <c r="DJ44" s="790"/>
      <c r="DK44" s="791"/>
      <c r="DL44" s="789"/>
      <c r="DM44" s="790"/>
      <c r="DN44" s="790"/>
      <c r="DO44" s="790"/>
      <c r="DP44" s="791"/>
      <c r="DQ44" s="789"/>
      <c r="DR44" s="790"/>
      <c r="DS44" s="790"/>
      <c r="DT44" s="790"/>
      <c r="DU44" s="791"/>
      <c r="DV44" s="786"/>
      <c r="DW44" s="787"/>
      <c r="DX44" s="787"/>
      <c r="DY44" s="787"/>
      <c r="DZ44" s="792"/>
      <c r="EA44" s="224"/>
    </row>
    <row r="45" spans="1:131" ht="26.25" customHeight="1" x14ac:dyDescent="0.15">
      <c r="A45" s="233">
        <v>18</v>
      </c>
      <c r="B45" s="793"/>
      <c r="C45" s="794"/>
      <c r="D45" s="794"/>
      <c r="E45" s="794"/>
      <c r="F45" s="794"/>
      <c r="G45" s="794"/>
      <c r="H45" s="794"/>
      <c r="I45" s="794"/>
      <c r="J45" s="794"/>
      <c r="K45" s="794"/>
      <c r="L45" s="794"/>
      <c r="M45" s="794"/>
      <c r="N45" s="794"/>
      <c r="O45" s="794"/>
      <c r="P45" s="795"/>
      <c r="Q45" s="796"/>
      <c r="R45" s="797"/>
      <c r="S45" s="797"/>
      <c r="T45" s="797"/>
      <c r="U45" s="797"/>
      <c r="V45" s="797"/>
      <c r="W45" s="797"/>
      <c r="X45" s="797"/>
      <c r="Y45" s="797"/>
      <c r="Z45" s="797"/>
      <c r="AA45" s="797"/>
      <c r="AB45" s="797"/>
      <c r="AC45" s="797"/>
      <c r="AD45" s="797"/>
      <c r="AE45" s="798"/>
      <c r="AF45" s="799"/>
      <c r="AG45" s="800"/>
      <c r="AH45" s="800"/>
      <c r="AI45" s="800"/>
      <c r="AJ45" s="801"/>
      <c r="AK45" s="847"/>
      <c r="AL45" s="843"/>
      <c r="AM45" s="843"/>
      <c r="AN45" s="843"/>
      <c r="AO45" s="843"/>
      <c r="AP45" s="843"/>
      <c r="AQ45" s="843"/>
      <c r="AR45" s="843"/>
      <c r="AS45" s="843"/>
      <c r="AT45" s="843"/>
      <c r="AU45" s="843"/>
      <c r="AV45" s="843"/>
      <c r="AW45" s="843"/>
      <c r="AX45" s="843"/>
      <c r="AY45" s="843"/>
      <c r="AZ45" s="844"/>
      <c r="BA45" s="844"/>
      <c r="BB45" s="844"/>
      <c r="BC45" s="844"/>
      <c r="BD45" s="844"/>
      <c r="BE45" s="845"/>
      <c r="BF45" s="845"/>
      <c r="BG45" s="845"/>
      <c r="BH45" s="845"/>
      <c r="BI45" s="846"/>
      <c r="BJ45" s="226"/>
      <c r="BK45" s="226"/>
      <c r="BL45" s="226"/>
      <c r="BM45" s="226"/>
      <c r="BN45" s="226"/>
      <c r="BO45" s="236"/>
      <c r="BP45" s="236"/>
      <c r="BQ45" s="233">
        <v>39</v>
      </c>
      <c r="BR45" s="234"/>
      <c r="BS45" s="786"/>
      <c r="BT45" s="787"/>
      <c r="BU45" s="787"/>
      <c r="BV45" s="787"/>
      <c r="BW45" s="787"/>
      <c r="BX45" s="787"/>
      <c r="BY45" s="787"/>
      <c r="BZ45" s="787"/>
      <c r="CA45" s="787"/>
      <c r="CB45" s="787"/>
      <c r="CC45" s="787"/>
      <c r="CD45" s="787"/>
      <c r="CE45" s="787"/>
      <c r="CF45" s="787"/>
      <c r="CG45" s="788"/>
      <c r="CH45" s="789"/>
      <c r="CI45" s="790"/>
      <c r="CJ45" s="790"/>
      <c r="CK45" s="790"/>
      <c r="CL45" s="791"/>
      <c r="CM45" s="789"/>
      <c r="CN45" s="790"/>
      <c r="CO45" s="790"/>
      <c r="CP45" s="790"/>
      <c r="CQ45" s="791"/>
      <c r="CR45" s="789"/>
      <c r="CS45" s="790"/>
      <c r="CT45" s="790"/>
      <c r="CU45" s="790"/>
      <c r="CV45" s="791"/>
      <c r="CW45" s="789"/>
      <c r="CX45" s="790"/>
      <c r="CY45" s="790"/>
      <c r="CZ45" s="790"/>
      <c r="DA45" s="791"/>
      <c r="DB45" s="789"/>
      <c r="DC45" s="790"/>
      <c r="DD45" s="790"/>
      <c r="DE45" s="790"/>
      <c r="DF45" s="791"/>
      <c r="DG45" s="789"/>
      <c r="DH45" s="790"/>
      <c r="DI45" s="790"/>
      <c r="DJ45" s="790"/>
      <c r="DK45" s="791"/>
      <c r="DL45" s="789"/>
      <c r="DM45" s="790"/>
      <c r="DN45" s="790"/>
      <c r="DO45" s="790"/>
      <c r="DP45" s="791"/>
      <c r="DQ45" s="789"/>
      <c r="DR45" s="790"/>
      <c r="DS45" s="790"/>
      <c r="DT45" s="790"/>
      <c r="DU45" s="791"/>
      <c r="DV45" s="786"/>
      <c r="DW45" s="787"/>
      <c r="DX45" s="787"/>
      <c r="DY45" s="787"/>
      <c r="DZ45" s="792"/>
      <c r="EA45" s="224"/>
    </row>
    <row r="46" spans="1:131" ht="26.25" customHeight="1" x14ac:dyDescent="0.15">
      <c r="A46" s="233">
        <v>19</v>
      </c>
      <c r="B46" s="793"/>
      <c r="C46" s="794"/>
      <c r="D46" s="794"/>
      <c r="E46" s="794"/>
      <c r="F46" s="794"/>
      <c r="G46" s="794"/>
      <c r="H46" s="794"/>
      <c r="I46" s="794"/>
      <c r="J46" s="794"/>
      <c r="K46" s="794"/>
      <c r="L46" s="794"/>
      <c r="M46" s="794"/>
      <c r="N46" s="794"/>
      <c r="O46" s="794"/>
      <c r="P46" s="795"/>
      <c r="Q46" s="796"/>
      <c r="R46" s="797"/>
      <c r="S46" s="797"/>
      <c r="T46" s="797"/>
      <c r="U46" s="797"/>
      <c r="V46" s="797"/>
      <c r="W46" s="797"/>
      <c r="X46" s="797"/>
      <c r="Y46" s="797"/>
      <c r="Z46" s="797"/>
      <c r="AA46" s="797"/>
      <c r="AB46" s="797"/>
      <c r="AC46" s="797"/>
      <c r="AD46" s="797"/>
      <c r="AE46" s="798"/>
      <c r="AF46" s="799"/>
      <c r="AG46" s="800"/>
      <c r="AH46" s="800"/>
      <c r="AI46" s="800"/>
      <c r="AJ46" s="801"/>
      <c r="AK46" s="847"/>
      <c r="AL46" s="843"/>
      <c r="AM46" s="843"/>
      <c r="AN46" s="843"/>
      <c r="AO46" s="843"/>
      <c r="AP46" s="843"/>
      <c r="AQ46" s="843"/>
      <c r="AR46" s="843"/>
      <c r="AS46" s="843"/>
      <c r="AT46" s="843"/>
      <c r="AU46" s="843"/>
      <c r="AV46" s="843"/>
      <c r="AW46" s="843"/>
      <c r="AX46" s="843"/>
      <c r="AY46" s="843"/>
      <c r="AZ46" s="844"/>
      <c r="BA46" s="844"/>
      <c r="BB46" s="844"/>
      <c r="BC46" s="844"/>
      <c r="BD46" s="844"/>
      <c r="BE46" s="845"/>
      <c r="BF46" s="845"/>
      <c r="BG46" s="845"/>
      <c r="BH46" s="845"/>
      <c r="BI46" s="846"/>
      <c r="BJ46" s="226"/>
      <c r="BK46" s="226"/>
      <c r="BL46" s="226"/>
      <c r="BM46" s="226"/>
      <c r="BN46" s="226"/>
      <c r="BO46" s="236"/>
      <c r="BP46" s="236"/>
      <c r="BQ46" s="233">
        <v>40</v>
      </c>
      <c r="BR46" s="234"/>
      <c r="BS46" s="786"/>
      <c r="BT46" s="787"/>
      <c r="BU46" s="787"/>
      <c r="BV46" s="787"/>
      <c r="BW46" s="787"/>
      <c r="BX46" s="787"/>
      <c r="BY46" s="787"/>
      <c r="BZ46" s="787"/>
      <c r="CA46" s="787"/>
      <c r="CB46" s="787"/>
      <c r="CC46" s="787"/>
      <c r="CD46" s="787"/>
      <c r="CE46" s="787"/>
      <c r="CF46" s="787"/>
      <c r="CG46" s="788"/>
      <c r="CH46" s="789"/>
      <c r="CI46" s="790"/>
      <c r="CJ46" s="790"/>
      <c r="CK46" s="790"/>
      <c r="CL46" s="791"/>
      <c r="CM46" s="789"/>
      <c r="CN46" s="790"/>
      <c r="CO46" s="790"/>
      <c r="CP46" s="790"/>
      <c r="CQ46" s="791"/>
      <c r="CR46" s="789"/>
      <c r="CS46" s="790"/>
      <c r="CT46" s="790"/>
      <c r="CU46" s="790"/>
      <c r="CV46" s="791"/>
      <c r="CW46" s="789"/>
      <c r="CX46" s="790"/>
      <c r="CY46" s="790"/>
      <c r="CZ46" s="790"/>
      <c r="DA46" s="791"/>
      <c r="DB46" s="789"/>
      <c r="DC46" s="790"/>
      <c r="DD46" s="790"/>
      <c r="DE46" s="790"/>
      <c r="DF46" s="791"/>
      <c r="DG46" s="789"/>
      <c r="DH46" s="790"/>
      <c r="DI46" s="790"/>
      <c r="DJ46" s="790"/>
      <c r="DK46" s="791"/>
      <c r="DL46" s="789"/>
      <c r="DM46" s="790"/>
      <c r="DN46" s="790"/>
      <c r="DO46" s="790"/>
      <c r="DP46" s="791"/>
      <c r="DQ46" s="789"/>
      <c r="DR46" s="790"/>
      <c r="DS46" s="790"/>
      <c r="DT46" s="790"/>
      <c r="DU46" s="791"/>
      <c r="DV46" s="786"/>
      <c r="DW46" s="787"/>
      <c r="DX46" s="787"/>
      <c r="DY46" s="787"/>
      <c r="DZ46" s="792"/>
      <c r="EA46" s="224"/>
    </row>
    <row r="47" spans="1:131" ht="26.25" customHeight="1" x14ac:dyDescent="0.15">
      <c r="A47" s="233">
        <v>20</v>
      </c>
      <c r="B47" s="793"/>
      <c r="C47" s="794"/>
      <c r="D47" s="794"/>
      <c r="E47" s="794"/>
      <c r="F47" s="794"/>
      <c r="G47" s="794"/>
      <c r="H47" s="794"/>
      <c r="I47" s="794"/>
      <c r="J47" s="794"/>
      <c r="K47" s="794"/>
      <c r="L47" s="794"/>
      <c r="M47" s="794"/>
      <c r="N47" s="794"/>
      <c r="O47" s="794"/>
      <c r="P47" s="795"/>
      <c r="Q47" s="796"/>
      <c r="R47" s="797"/>
      <c r="S47" s="797"/>
      <c r="T47" s="797"/>
      <c r="U47" s="797"/>
      <c r="V47" s="797"/>
      <c r="W47" s="797"/>
      <c r="X47" s="797"/>
      <c r="Y47" s="797"/>
      <c r="Z47" s="797"/>
      <c r="AA47" s="797"/>
      <c r="AB47" s="797"/>
      <c r="AC47" s="797"/>
      <c r="AD47" s="797"/>
      <c r="AE47" s="798"/>
      <c r="AF47" s="799"/>
      <c r="AG47" s="800"/>
      <c r="AH47" s="800"/>
      <c r="AI47" s="800"/>
      <c r="AJ47" s="801"/>
      <c r="AK47" s="847"/>
      <c r="AL47" s="843"/>
      <c r="AM47" s="843"/>
      <c r="AN47" s="843"/>
      <c r="AO47" s="843"/>
      <c r="AP47" s="843"/>
      <c r="AQ47" s="843"/>
      <c r="AR47" s="843"/>
      <c r="AS47" s="843"/>
      <c r="AT47" s="843"/>
      <c r="AU47" s="843"/>
      <c r="AV47" s="843"/>
      <c r="AW47" s="843"/>
      <c r="AX47" s="843"/>
      <c r="AY47" s="843"/>
      <c r="AZ47" s="844"/>
      <c r="BA47" s="844"/>
      <c r="BB47" s="844"/>
      <c r="BC47" s="844"/>
      <c r="BD47" s="844"/>
      <c r="BE47" s="845"/>
      <c r="BF47" s="845"/>
      <c r="BG47" s="845"/>
      <c r="BH47" s="845"/>
      <c r="BI47" s="846"/>
      <c r="BJ47" s="226"/>
      <c r="BK47" s="226"/>
      <c r="BL47" s="226"/>
      <c r="BM47" s="226"/>
      <c r="BN47" s="226"/>
      <c r="BO47" s="236"/>
      <c r="BP47" s="236"/>
      <c r="BQ47" s="233">
        <v>41</v>
      </c>
      <c r="BR47" s="234"/>
      <c r="BS47" s="786"/>
      <c r="BT47" s="787"/>
      <c r="BU47" s="787"/>
      <c r="BV47" s="787"/>
      <c r="BW47" s="787"/>
      <c r="BX47" s="787"/>
      <c r="BY47" s="787"/>
      <c r="BZ47" s="787"/>
      <c r="CA47" s="787"/>
      <c r="CB47" s="787"/>
      <c r="CC47" s="787"/>
      <c r="CD47" s="787"/>
      <c r="CE47" s="787"/>
      <c r="CF47" s="787"/>
      <c r="CG47" s="788"/>
      <c r="CH47" s="789"/>
      <c r="CI47" s="790"/>
      <c r="CJ47" s="790"/>
      <c r="CK47" s="790"/>
      <c r="CL47" s="791"/>
      <c r="CM47" s="789"/>
      <c r="CN47" s="790"/>
      <c r="CO47" s="790"/>
      <c r="CP47" s="790"/>
      <c r="CQ47" s="791"/>
      <c r="CR47" s="789"/>
      <c r="CS47" s="790"/>
      <c r="CT47" s="790"/>
      <c r="CU47" s="790"/>
      <c r="CV47" s="791"/>
      <c r="CW47" s="789"/>
      <c r="CX47" s="790"/>
      <c r="CY47" s="790"/>
      <c r="CZ47" s="790"/>
      <c r="DA47" s="791"/>
      <c r="DB47" s="789"/>
      <c r="DC47" s="790"/>
      <c r="DD47" s="790"/>
      <c r="DE47" s="790"/>
      <c r="DF47" s="791"/>
      <c r="DG47" s="789"/>
      <c r="DH47" s="790"/>
      <c r="DI47" s="790"/>
      <c r="DJ47" s="790"/>
      <c r="DK47" s="791"/>
      <c r="DL47" s="789"/>
      <c r="DM47" s="790"/>
      <c r="DN47" s="790"/>
      <c r="DO47" s="790"/>
      <c r="DP47" s="791"/>
      <c r="DQ47" s="789"/>
      <c r="DR47" s="790"/>
      <c r="DS47" s="790"/>
      <c r="DT47" s="790"/>
      <c r="DU47" s="791"/>
      <c r="DV47" s="786"/>
      <c r="DW47" s="787"/>
      <c r="DX47" s="787"/>
      <c r="DY47" s="787"/>
      <c r="DZ47" s="792"/>
      <c r="EA47" s="224"/>
    </row>
    <row r="48" spans="1:131" ht="26.25" customHeight="1" x14ac:dyDescent="0.15">
      <c r="A48" s="233">
        <v>21</v>
      </c>
      <c r="B48" s="793"/>
      <c r="C48" s="794"/>
      <c r="D48" s="794"/>
      <c r="E48" s="794"/>
      <c r="F48" s="794"/>
      <c r="G48" s="794"/>
      <c r="H48" s="794"/>
      <c r="I48" s="794"/>
      <c r="J48" s="794"/>
      <c r="K48" s="794"/>
      <c r="L48" s="794"/>
      <c r="M48" s="794"/>
      <c r="N48" s="794"/>
      <c r="O48" s="794"/>
      <c r="P48" s="795"/>
      <c r="Q48" s="796"/>
      <c r="R48" s="797"/>
      <c r="S48" s="797"/>
      <c r="T48" s="797"/>
      <c r="U48" s="797"/>
      <c r="V48" s="797"/>
      <c r="W48" s="797"/>
      <c r="X48" s="797"/>
      <c r="Y48" s="797"/>
      <c r="Z48" s="797"/>
      <c r="AA48" s="797"/>
      <c r="AB48" s="797"/>
      <c r="AC48" s="797"/>
      <c r="AD48" s="797"/>
      <c r="AE48" s="798"/>
      <c r="AF48" s="799"/>
      <c r="AG48" s="800"/>
      <c r="AH48" s="800"/>
      <c r="AI48" s="800"/>
      <c r="AJ48" s="801"/>
      <c r="AK48" s="847"/>
      <c r="AL48" s="843"/>
      <c r="AM48" s="843"/>
      <c r="AN48" s="843"/>
      <c r="AO48" s="843"/>
      <c r="AP48" s="843"/>
      <c r="AQ48" s="843"/>
      <c r="AR48" s="843"/>
      <c r="AS48" s="843"/>
      <c r="AT48" s="843"/>
      <c r="AU48" s="843"/>
      <c r="AV48" s="843"/>
      <c r="AW48" s="843"/>
      <c r="AX48" s="843"/>
      <c r="AY48" s="843"/>
      <c r="AZ48" s="844"/>
      <c r="BA48" s="844"/>
      <c r="BB48" s="844"/>
      <c r="BC48" s="844"/>
      <c r="BD48" s="844"/>
      <c r="BE48" s="845"/>
      <c r="BF48" s="845"/>
      <c r="BG48" s="845"/>
      <c r="BH48" s="845"/>
      <c r="BI48" s="846"/>
      <c r="BJ48" s="226"/>
      <c r="BK48" s="226"/>
      <c r="BL48" s="226"/>
      <c r="BM48" s="226"/>
      <c r="BN48" s="226"/>
      <c r="BO48" s="236"/>
      <c r="BP48" s="236"/>
      <c r="BQ48" s="233">
        <v>42</v>
      </c>
      <c r="BR48" s="234"/>
      <c r="BS48" s="786"/>
      <c r="BT48" s="787"/>
      <c r="BU48" s="787"/>
      <c r="BV48" s="787"/>
      <c r="BW48" s="787"/>
      <c r="BX48" s="787"/>
      <c r="BY48" s="787"/>
      <c r="BZ48" s="787"/>
      <c r="CA48" s="787"/>
      <c r="CB48" s="787"/>
      <c r="CC48" s="787"/>
      <c r="CD48" s="787"/>
      <c r="CE48" s="787"/>
      <c r="CF48" s="787"/>
      <c r="CG48" s="788"/>
      <c r="CH48" s="789"/>
      <c r="CI48" s="790"/>
      <c r="CJ48" s="790"/>
      <c r="CK48" s="790"/>
      <c r="CL48" s="791"/>
      <c r="CM48" s="789"/>
      <c r="CN48" s="790"/>
      <c r="CO48" s="790"/>
      <c r="CP48" s="790"/>
      <c r="CQ48" s="791"/>
      <c r="CR48" s="789"/>
      <c r="CS48" s="790"/>
      <c r="CT48" s="790"/>
      <c r="CU48" s="790"/>
      <c r="CV48" s="791"/>
      <c r="CW48" s="789"/>
      <c r="CX48" s="790"/>
      <c r="CY48" s="790"/>
      <c r="CZ48" s="790"/>
      <c r="DA48" s="791"/>
      <c r="DB48" s="789"/>
      <c r="DC48" s="790"/>
      <c r="DD48" s="790"/>
      <c r="DE48" s="790"/>
      <c r="DF48" s="791"/>
      <c r="DG48" s="789"/>
      <c r="DH48" s="790"/>
      <c r="DI48" s="790"/>
      <c r="DJ48" s="790"/>
      <c r="DK48" s="791"/>
      <c r="DL48" s="789"/>
      <c r="DM48" s="790"/>
      <c r="DN48" s="790"/>
      <c r="DO48" s="790"/>
      <c r="DP48" s="791"/>
      <c r="DQ48" s="789"/>
      <c r="DR48" s="790"/>
      <c r="DS48" s="790"/>
      <c r="DT48" s="790"/>
      <c r="DU48" s="791"/>
      <c r="DV48" s="786"/>
      <c r="DW48" s="787"/>
      <c r="DX48" s="787"/>
      <c r="DY48" s="787"/>
      <c r="DZ48" s="792"/>
      <c r="EA48" s="224"/>
    </row>
    <row r="49" spans="1:131" ht="26.25" customHeight="1" x14ac:dyDescent="0.15">
      <c r="A49" s="233">
        <v>22</v>
      </c>
      <c r="B49" s="793"/>
      <c r="C49" s="794"/>
      <c r="D49" s="794"/>
      <c r="E49" s="794"/>
      <c r="F49" s="794"/>
      <c r="G49" s="794"/>
      <c r="H49" s="794"/>
      <c r="I49" s="794"/>
      <c r="J49" s="794"/>
      <c r="K49" s="794"/>
      <c r="L49" s="794"/>
      <c r="M49" s="794"/>
      <c r="N49" s="794"/>
      <c r="O49" s="794"/>
      <c r="P49" s="795"/>
      <c r="Q49" s="796"/>
      <c r="R49" s="797"/>
      <c r="S49" s="797"/>
      <c r="T49" s="797"/>
      <c r="U49" s="797"/>
      <c r="V49" s="797"/>
      <c r="W49" s="797"/>
      <c r="X49" s="797"/>
      <c r="Y49" s="797"/>
      <c r="Z49" s="797"/>
      <c r="AA49" s="797"/>
      <c r="AB49" s="797"/>
      <c r="AC49" s="797"/>
      <c r="AD49" s="797"/>
      <c r="AE49" s="798"/>
      <c r="AF49" s="799"/>
      <c r="AG49" s="800"/>
      <c r="AH49" s="800"/>
      <c r="AI49" s="800"/>
      <c r="AJ49" s="801"/>
      <c r="AK49" s="847"/>
      <c r="AL49" s="843"/>
      <c r="AM49" s="843"/>
      <c r="AN49" s="843"/>
      <c r="AO49" s="843"/>
      <c r="AP49" s="843"/>
      <c r="AQ49" s="843"/>
      <c r="AR49" s="843"/>
      <c r="AS49" s="843"/>
      <c r="AT49" s="843"/>
      <c r="AU49" s="843"/>
      <c r="AV49" s="843"/>
      <c r="AW49" s="843"/>
      <c r="AX49" s="843"/>
      <c r="AY49" s="843"/>
      <c r="AZ49" s="844"/>
      <c r="BA49" s="844"/>
      <c r="BB49" s="844"/>
      <c r="BC49" s="844"/>
      <c r="BD49" s="844"/>
      <c r="BE49" s="845"/>
      <c r="BF49" s="845"/>
      <c r="BG49" s="845"/>
      <c r="BH49" s="845"/>
      <c r="BI49" s="846"/>
      <c r="BJ49" s="226"/>
      <c r="BK49" s="226"/>
      <c r="BL49" s="226"/>
      <c r="BM49" s="226"/>
      <c r="BN49" s="226"/>
      <c r="BO49" s="236"/>
      <c r="BP49" s="236"/>
      <c r="BQ49" s="233">
        <v>43</v>
      </c>
      <c r="BR49" s="234"/>
      <c r="BS49" s="786"/>
      <c r="BT49" s="787"/>
      <c r="BU49" s="787"/>
      <c r="BV49" s="787"/>
      <c r="BW49" s="787"/>
      <c r="BX49" s="787"/>
      <c r="BY49" s="787"/>
      <c r="BZ49" s="787"/>
      <c r="CA49" s="787"/>
      <c r="CB49" s="787"/>
      <c r="CC49" s="787"/>
      <c r="CD49" s="787"/>
      <c r="CE49" s="787"/>
      <c r="CF49" s="787"/>
      <c r="CG49" s="788"/>
      <c r="CH49" s="789"/>
      <c r="CI49" s="790"/>
      <c r="CJ49" s="790"/>
      <c r="CK49" s="790"/>
      <c r="CL49" s="791"/>
      <c r="CM49" s="789"/>
      <c r="CN49" s="790"/>
      <c r="CO49" s="790"/>
      <c r="CP49" s="790"/>
      <c r="CQ49" s="791"/>
      <c r="CR49" s="789"/>
      <c r="CS49" s="790"/>
      <c r="CT49" s="790"/>
      <c r="CU49" s="790"/>
      <c r="CV49" s="791"/>
      <c r="CW49" s="789"/>
      <c r="CX49" s="790"/>
      <c r="CY49" s="790"/>
      <c r="CZ49" s="790"/>
      <c r="DA49" s="791"/>
      <c r="DB49" s="789"/>
      <c r="DC49" s="790"/>
      <c r="DD49" s="790"/>
      <c r="DE49" s="790"/>
      <c r="DF49" s="791"/>
      <c r="DG49" s="789"/>
      <c r="DH49" s="790"/>
      <c r="DI49" s="790"/>
      <c r="DJ49" s="790"/>
      <c r="DK49" s="791"/>
      <c r="DL49" s="789"/>
      <c r="DM49" s="790"/>
      <c r="DN49" s="790"/>
      <c r="DO49" s="790"/>
      <c r="DP49" s="791"/>
      <c r="DQ49" s="789"/>
      <c r="DR49" s="790"/>
      <c r="DS49" s="790"/>
      <c r="DT49" s="790"/>
      <c r="DU49" s="791"/>
      <c r="DV49" s="786"/>
      <c r="DW49" s="787"/>
      <c r="DX49" s="787"/>
      <c r="DY49" s="787"/>
      <c r="DZ49" s="792"/>
      <c r="EA49" s="224"/>
    </row>
    <row r="50" spans="1:131" ht="26.25" customHeight="1" x14ac:dyDescent="0.15">
      <c r="A50" s="233">
        <v>23</v>
      </c>
      <c r="B50" s="793"/>
      <c r="C50" s="794"/>
      <c r="D50" s="794"/>
      <c r="E50" s="794"/>
      <c r="F50" s="794"/>
      <c r="G50" s="794"/>
      <c r="H50" s="794"/>
      <c r="I50" s="794"/>
      <c r="J50" s="794"/>
      <c r="K50" s="794"/>
      <c r="L50" s="794"/>
      <c r="M50" s="794"/>
      <c r="N50" s="794"/>
      <c r="O50" s="794"/>
      <c r="P50" s="795"/>
      <c r="Q50" s="848"/>
      <c r="R50" s="849"/>
      <c r="S50" s="849"/>
      <c r="T50" s="849"/>
      <c r="U50" s="849"/>
      <c r="V50" s="849"/>
      <c r="W50" s="849"/>
      <c r="X50" s="849"/>
      <c r="Y50" s="849"/>
      <c r="Z50" s="849"/>
      <c r="AA50" s="849"/>
      <c r="AB50" s="849"/>
      <c r="AC50" s="849"/>
      <c r="AD50" s="849"/>
      <c r="AE50" s="850"/>
      <c r="AF50" s="799"/>
      <c r="AG50" s="800"/>
      <c r="AH50" s="800"/>
      <c r="AI50" s="800"/>
      <c r="AJ50" s="801"/>
      <c r="AK50" s="852"/>
      <c r="AL50" s="849"/>
      <c r="AM50" s="849"/>
      <c r="AN50" s="849"/>
      <c r="AO50" s="849"/>
      <c r="AP50" s="849"/>
      <c r="AQ50" s="849"/>
      <c r="AR50" s="849"/>
      <c r="AS50" s="849"/>
      <c r="AT50" s="849"/>
      <c r="AU50" s="849"/>
      <c r="AV50" s="849"/>
      <c r="AW50" s="849"/>
      <c r="AX50" s="849"/>
      <c r="AY50" s="849"/>
      <c r="AZ50" s="851"/>
      <c r="BA50" s="851"/>
      <c r="BB50" s="851"/>
      <c r="BC50" s="851"/>
      <c r="BD50" s="851"/>
      <c r="BE50" s="845"/>
      <c r="BF50" s="845"/>
      <c r="BG50" s="845"/>
      <c r="BH50" s="845"/>
      <c r="BI50" s="846"/>
      <c r="BJ50" s="226"/>
      <c r="BK50" s="226"/>
      <c r="BL50" s="226"/>
      <c r="BM50" s="226"/>
      <c r="BN50" s="226"/>
      <c r="BO50" s="236"/>
      <c r="BP50" s="236"/>
      <c r="BQ50" s="233">
        <v>44</v>
      </c>
      <c r="BR50" s="234"/>
      <c r="BS50" s="786"/>
      <c r="BT50" s="787"/>
      <c r="BU50" s="787"/>
      <c r="BV50" s="787"/>
      <c r="BW50" s="787"/>
      <c r="BX50" s="787"/>
      <c r="BY50" s="787"/>
      <c r="BZ50" s="787"/>
      <c r="CA50" s="787"/>
      <c r="CB50" s="787"/>
      <c r="CC50" s="787"/>
      <c r="CD50" s="787"/>
      <c r="CE50" s="787"/>
      <c r="CF50" s="787"/>
      <c r="CG50" s="788"/>
      <c r="CH50" s="789"/>
      <c r="CI50" s="790"/>
      <c r="CJ50" s="790"/>
      <c r="CK50" s="790"/>
      <c r="CL50" s="791"/>
      <c r="CM50" s="789"/>
      <c r="CN50" s="790"/>
      <c r="CO50" s="790"/>
      <c r="CP50" s="790"/>
      <c r="CQ50" s="791"/>
      <c r="CR50" s="789"/>
      <c r="CS50" s="790"/>
      <c r="CT50" s="790"/>
      <c r="CU50" s="790"/>
      <c r="CV50" s="791"/>
      <c r="CW50" s="789"/>
      <c r="CX50" s="790"/>
      <c r="CY50" s="790"/>
      <c r="CZ50" s="790"/>
      <c r="DA50" s="791"/>
      <c r="DB50" s="789"/>
      <c r="DC50" s="790"/>
      <c r="DD50" s="790"/>
      <c r="DE50" s="790"/>
      <c r="DF50" s="791"/>
      <c r="DG50" s="789"/>
      <c r="DH50" s="790"/>
      <c r="DI50" s="790"/>
      <c r="DJ50" s="790"/>
      <c r="DK50" s="791"/>
      <c r="DL50" s="789"/>
      <c r="DM50" s="790"/>
      <c r="DN50" s="790"/>
      <c r="DO50" s="790"/>
      <c r="DP50" s="791"/>
      <c r="DQ50" s="789"/>
      <c r="DR50" s="790"/>
      <c r="DS50" s="790"/>
      <c r="DT50" s="790"/>
      <c r="DU50" s="791"/>
      <c r="DV50" s="786"/>
      <c r="DW50" s="787"/>
      <c r="DX50" s="787"/>
      <c r="DY50" s="787"/>
      <c r="DZ50" s="792"/>
      <c r="EA50" s="224"/>
    </row>
    <row r="51" spans="1:131" ht="26.25" customHeight="1" x14ac:dyDescent="0.15">
      <c r="A51" s="233">
        <v>24</v>
      </c>
      <c r="B51" s="793"/>
      <c r="C51" s="794"/>
      <c r="D51" s="794"/>
      <c r="E51" s="794"/>
      <c r="F51" s="794"/>
      <c r="G51" s="794"/>
      <c r="H51" s="794"/>
      <c r="I51" s="794"/>
      <c r="J51" s="794"/>
      <c r="K51" s="794"/>
      <c r="L51" s="794"/>
      <c r="M51" s="794"/>
      <c r="N51" s="794"/>
      <c r="O51" s="794"/>
      <c r="P51" s="795"/>
      <c r="Q51" s="848"/>
      <c r="R51" s="849"/>
      <c r="S51" s="849"/>
      <c r="T51" s="849"/>
      <c r="U51" s="849"/>
      <c r="V51" s="849"/>
      <c r="W51" s="849"/>
      <c r="X51" s="849"/>
      <c r="Y51" s="849"/>
      <c r="Z51" s="849"/>
      <c r="AA51" s="849"/>
      <c r="AB51" s="849"/>
      <c r="AC51" s="849"/>
      <c r="AD51" s="849"/>
      <c r="AE51" s="850"/>
      <c r="AF51" s="799"/>
      <c r="AG51" s="800"/>
      <c r="AH51" s="800"/>
      <c r="AI51" s="800"/>
      <c r="AJ51" s="801"/>
      <c r="AK51" s="852"/>
      <c r="AL51" s="849"/>
      <c r="AM51" s="849"/>
      <c r="AN51" s="849"/>
      <c r="AO51" s="849"/>
      <c r="AP51" s="849"/>
      <c r="AQ51" s="849"/>
      <c r="AR51" s="849"/>
      <c r="AS51" s="849"/>
      <c r="AT51" s="849"/>
      <c r="AU51" s="849"/>
      <c r="AV51" s="849"/>
      <c r="AW51" s="849"/>
      <c r="AX51" s="849"/>
      <c r="AY51" s="849"/>
      <c r="AZ51" s="851"/>
      <c r="BA51" s="851"/>
      <c r="BB51" s="851"/>
      <c r="BC51" s="851"/>
      <c r="BD51" s="851"/>
      <c r="BE51" s="845"/>
      <c r="BF51" s="845"/>
      <c r="BG51" s="845"/>
      <c r="BH51" s="845"/>
      <c r="BI51" s="846"/>
      <c r="BJ51" s="226"/>
      <c r="BK51" s="226"/>
      <c r="BL51" s="226"/>
      <c r="BM51" s="226"/>
      <c r="BN51" s="226"/>
      <c r="BO51" s="236"/>
      <c r="BP51" s="236"/>
      <c r="BQ51" s="233">
        <v>45</v>
      </c>
      <c r="BR51" s="234"/>
      <c r="BS51" s="786"/>
      <c r="BT51" s="787"/>
      <c r="BU51" s="787"/>
      <c r="BV51" s="787"/>
      <c r="BW51" s="787"/>
      <c r="BX51" s="787"/>
      <c r="BY51" s="787"/>
      <c r="BZ51" s="787"/>
      <c r="CA51" s="787"/>
      <c r="CB51" s="787"/>
      <c r="CC51" s="787"/>
      <c r="CD51" s="787"/>
      <c r="CE51" s="787"/>
      <c r="CF51" s="787"/>
      <c r="CG51" s="788"/>
      <c r="CH51" s="789"/>
      <c r="CI51" s="790"/>
      <c r="CJ51" s="790"/>
      <c r="CK51" s="790"/>
      <c r="CL51" s="791"/>
      <c r="CM51" s="789"/>
      <c r="CN51" s="790"/>
      <c r="CO51" s="790"/>
      <c r="CP51" s="790"/>
      <c r="CQ51" s="791"/>
      <c r="CR51" s="789"/>
      <c r="CS51" s="790"/>
      <c r="CT51" s="790"/>
      <c r="CU51" s="790"/>
      <c r="CV51" s="791"/>
      <c r="CW51" s="789"/>
      <c r="CX51" s="790"/>
      <c r="CY51" s="790"/>
      <c r="CZ51" s="790"/>
      <c r="DA51" s="791"/>
      <c r="DB51" s="789"/>
      <c r="DC51" s="790"/>
      <c r="DD51" s="790"/>
      <c r="DE51" s="790"/>
      <c r="DF51" s="791"/>
      <c r="DG51" s="789"/>
      <c r="DH51" s="790"/>
      <c r="DI51" s="790"/>
      <c r="DJ51" s="790"/>
      <c r="DK51" s="791"/>
      <c r="DL51" s="789"/>
      <c r="DM51" s="790"/>
      <c r="DN51" s="790"/>
      <c r="DO51" s="790"/>
      <c r="DP51" s="791"/>
      <c r="DQ51" s="789"/>
      <c r="DR51" s="790"/>
      <c r="DS51" s="790"/>
      <c r="DT51" s="790"/>
      <c r="DU51" s="791"/>
      <c r="DV51" s="786"/>
      <c r="DW51" s="787"/>
      <c r="DX51" s="787"/>
      <c r="DY51" s="787"/>
      <c r="DZ51" s="792"/>
      <c r="EA51" s="224"/>
    </row>
    <row r="52" spans="1:131" ht="26.25" customHeight="1" x14ac:dyDescent="0.15">
      <c r="A52" s="233">
        <v>25</v>
      </c>
      <c r="B52" s="793"/>
      <c r="C52" s="794"/>
      <c r="D52" s="794"/>
      <c r="E52" s="794"/>
      <c r="F52" s="794"/>
      <c r="G52" s="794"/>
      <c r="H52" s="794"/>
      <c r="I52" s="794"/>
      <c r="J52" s="794"/>
      <c r="K52" s="794"/>
      <c r="L52" s="794"/>
      <c r="M52" s="794"/>
      <c r="N52" s="794"/>
      <c r="O52" s="794"/>
      <c r="P52" s="795"/>
      <c r="Q52" s="848"/>
      <c r="R52" s="849"/>
      <c r="S52" s="849"/>
      <c r="T52" s="849"/>
      <c r="U52" s="849"/>
      <c r="V52" s="849"/>
      <c r="W52" s="849"/>
      <c r="X52" s="849"/>
      <c r="Y52" s="849"/>
      <c r="Z52" s="849"/>
      <c r="AA52" s="849"/>
      <c r="AB52" s="849"/>
      <c r="AC52" s="849"/>
      <c r="AD52" s="849"/>
      <c r="AE52" s="850"/>
      <c r="AF52" s="799"/>
      <c r="AG52" s="800"/>
      <c r="AH52" s="800"/>
      <c r="AI52" s="800"/>
      <c r="AJ52" s="801"/>
      <c r="AK52" s="852"/>
      <c r="AL52" s="849"/>
      <c r="AM52" s="849"/>
      <c r="AN52" s="849"/>
      <c r="AO52" s="849"/>
      <c r="AP52" s="849"/>
      <c r="AQ52" s="849"/>
      <c r="AR52" s="849"/>
      <c r="AS52" s="849"/>
      <c r="AT52" s="849"/>
      <c r="AU52" s="849"/>
      <c r="AV52" s="849"/>
      <c r="AW52" s="849"/>
      <c r="AX52" s="849"/>
      <c r="AY52" s="849"/>
      <c r="AZ52" s="851"/>
      <c r="BA52" s="851"/>
      <c r="BB52" s="851"/>
      <c r="BC52" s="851"/>
      <c r="BD52" s="851"/>
      <c r="BE52" s="845"/>
      <c r="BF52" s="845"/>
      <c r="BG52" s="845"/>
      <c r="BH52" s="845"/>
      <c r="BI52" s="846"/>
      <c r="BJ52" s="226"/>
      <c r="BK52" s="226"/>
      <c r="BL52" s="226"/>
      <c r="BM52" s="226"/>
      <c r="BN52" s="226"/>
      <c r="BO52" s="236"/>
      <c r="BP52" s="236"/>
      <c r="BQ52" s="233">
        <v>46</v>
      </c>
      <c r="BR52" s="234"/>
      <c r="BS52" s="786"/>
      <c r="BT52" s="787"/>
      <c r="BU52" s="787"/>
      <c r="BV52" s="787"/>
      <c r="BW52" s="787"/>
      <c r="BX52" s="787"/>
      <c r="BY52" s="787"/>
      <c r="BZ52" s="787"/>
      <c r="CA52" s="787"/>
      <c r="CB52" s="787"/>
      <c r="CC52" s="787"/>
      <c r="CD52" s="787"/>
      <c r="CE52" s="787"/>
      <c r="CF52" s="787"/>
      <c r="CG52" s="788"/>
      <c r="CH52" s="789"/>
      <c r="CI52" s="790"/>
      <c r="CJ52" s="790"/>
      <c r="CK52" s="790"/>
      <c r="CL52" s="791"/>
      <c r="CM52" s="789"/>
      <c r="CN52" s="790"/>
      <c r="CO52" s="790"/>
      <c r="CP52" s="790"/>
      <c r="CQ52" s="791"/>
      <c r="CR52" s="789"/>
      <c r="CS52" s="790"/>
      <c r="CT52" s="790"/>
      <c r="CU52" s="790"/>
      <c r="CV52" s="791"/>
      <c r="CW52" s="789"/>
      <c r="CX52" s="790"/>
      <c r="CY52" s="790"/>
      <c r="CZ52" s="790"/>
      <c r="DA52" s="791"/>
      <c r="DB52" s="789"/>
      <c r="DC52" s="790"/>
      <c r="DD52" s="790"/>
      <c r="DE52" s="790"/>
      <c r="DF52" s="791"/>
      <c r="DG52" s="789"/>
      <c r="DH52" s="790"/>
      <c r="DI52" s="790"/>
      <c r="DJ52" s="790"/>
      <c r="DK52" s="791"/>
      <c r="DL52" s="789"/>
      <c r="DM52" s="790"/>
      <c r="DN52" s="790"/>
      <c r="DO52" s="790"/>
      <c r="DP52" s="791"/>
      <c r="DQ52" s="789"/>
      <c r="DR52" s="790"/>
      <c r="DS52" s="790"/>
      <c r="DT52" s="790"/>
      <c r="DU52" s="791"/>
      <c r="DV52" s="786"/>
      <c r="DW52" s="787"/>
      <c r="DX52" s="787"/>
      <c r="DY52" s="787"/>
      <c r="DZ52" s="792"/>
      <c r="EA52" s="224"/>
    </row>
    <row r="53" spans="1:131" ht="26.25" customHeight="1" x14ac:dyDescent="0.15">
      <c r="A53" s="233">
        <v>26</v>
      </c>
      <c r="B53" s="793"/>
      <c r="C53" s="794"/>
      <c r="D53" s="794"/>
      <c r="E53" s="794"/>
      <c r="F53" s="794"/>
      <c r="G53" s="794"/>
      <c r="H53" s="794"/>
      <c r="I53" s="794"/>
      <c r="J53" s="794"/>
      <c r="K53" s="794"/>
      <c r="L53" s="794"/>
      <c r="M53" s="794"/>
      <c r="N53" s="794"/>
      <c r="O53" s="794"/>
      <c r="P53" s="795"/>
      <c r="Q53" s="848"/>
      <c r="R53" s="849"/>
      <c r="S53" s="849"/>
      <c r="T53" s="849"/>
      <c r="U53" s="849"/>
      <c r="V53" s="849"/>
      <c r="W53" s="849"/>
      <c r="X53" s="849"/>
      <c r="Y53" s="849"/>
      <c r="Z53" s="849"/>
      <c r="AA53" s="849"/>
      <c r="AB53" s="849"/>
      <c r="AC53" s="849"/>
      <c r="AD53" s="849"/>
      <c r="AE53" s="850"/>
      <c r="AF53" s="799"/>
      <c r="AG53" s="800"/>
      <c r="AH53" s="800"/>
      <c r="AI53" s="800"/>
      <c r="AJ53" s="801"/>
      <c r="AK53" s="852"/>
      <c r="AL53" s="849"/>
      <c r="AM53" s="849"/>
      <c r="AN53" s="849"/>
      <c r="AO53" s="849"/>
      <c r="AP53" s="849"/>
      <c r="AQ53" s="849"/>
      <c r="AR53" s="849"/>
      <c r="AS53" s="849"/>
      <c r="AT53" s="849"/>
      <c r="AU53" s="849"/>
      <c r="AV53" s="849"/>
      <c r="AW53" s="849"/>
      <c r="AX53" s="849"/>
      <c r="AY53" s="849"/>
      <c r="AZ53" s="851"/>
      <c r="BA53" s="851"/>
      <c r="BB53" s="851"/>
      <c r="BC53" s="851"/>
      <c r="BD53" s="851"/>
      <c r="BE53" s="845"/>
      <c r="BF53" s="845"/>
      <c r="BG53" s="845"/>
      <c r="BH53" s="845"/>
      <c r="BI53" s="846"/>
      <c r="BJ53" s="226"/>
      <c r="BK53" s="226"/>
      <c r="BL53" s="226"/>
      <c r="BM53" s="226"/>
      <c r="BN53" s="226"/>
      <c r="BO53" s="236"/>
      <c r="BP53" s="236"/>
      <c r="BQ53" s="233">
        <v>47</v>
      </c>
      <c r="BR53" s="234"/>
      <c r="BS53" s="786"/>
      <c r="BT53" s="787"/>
      <c r="BU53" s="787"/>
      <c r="BV53" s="787"/>
      <c r="BW53" s="787"/>
      <c r="BX53" s="787"/>
      <c r="BY53" s="787"/>
      <c r="BZ53" s="787"/>
      <c r="CA53" s="787"/>
      <c r="CB53" s="787"/>
      <c r="CC53" s="787"/>
      <c r="CD53" s="787"/>
      <c r="CE53" s="787"/>
      <c r="CF53" s="787"/>
      <c r="CG53" s="788"/>
      <c r="CH53" s="789"/>
      <c r="CI53" s="790"/>
      <c r="CJ53" s="790"/>
      <c r="CK53" s="790"/>
      <c r="CL53" s="791"/>
      <c r="CM53" s="789"/>
      <c r="CN53" s="790"/>
      <c r="CO53" s="790"/>
      <c r="CP53" s="790"/>
      <c r="CQ53" s="791"/>
      <c r="CR53" s="789"/>
      <c r="CS53" s="790"/>
      <c r="CT53" s="790"/>
      <c r="CU53" s="790"/>
      <c r="CV53" s="791"/>
      <c r="CW53" s="789"/>
      <c r="CX53" s="790"/>
      <c r="CY53" s="790"/>
      <c r="CZ53" s="790"/>
      <c r="DA53" s="791"/>
      <c r="DB53" s="789"/>
      <c r="DC53" s="790"/>
      <c r="DD53" s="790"/>
      <c r="DE53" s="790"/>
      <c r="DF53" s="791"/>
      <c r="DG53" s="789"/>
      <c r="DH53" s="790"/>
      <c r="DI53" s="790"/>
      <c r="DJ53" s="790"/>
      <c r="DK53" s="791"/>
      <c r="DL53" s="789"/>
      <c r="DM53" s="790"/>
      <c r="DN53" s="790"/>
      <c r="DO53" s="790"/>
      <c r="DP53" s="791"/>
      <c r="DQ53" s="789"/>
      <c r="DR53" s="790"/>
      <c r="DS53" s="790"/>
      <c r="DT53" s="790"/>
      <c r="DU53" s="791"/>
      <c r="DV53" s="786"/>
      <c r="DW53" s="787"/>
      <c r="DX53" s="787"/>
      <c r="DY53" s="787"/>
      <c r="DZ53" s="792"/>
      <c r="EA53" s="224"/>
    </row>
    <row r="54" spans="1:131" ht="26.25" customHeight="1" x14ac:dyDescent="0.15">
      <c r="A54" s="233">
        <v>27</v>
      </c>
      <c r="B54" s="793"/>
      <c r="C54" s="794"/>
      <c r="D54" s="794"/>
      <c r="E54" s="794"/>
      <c r="F54" s="794"/>
      <c r="G54" s="794"/>
      <c r="H54" s="794"/>
      <c r="I54" s="794"/>
      <c r="J54" s="794"/>
      <c r="K54" s="794"/>
      <c r="L54" s="794"/>
      <c r="M54" s="794"/>
      <c r="N54" s="794"/>
      <c r="O54" s="794"/>
      <c r="P54" s="795"/>
      <c r="Q54" s="848"/>
      <c r="R54" s="849"/>
      <c r="S54" s="849"/>
      <c r="T54" s="849"/>
      <c r="U54" s="849"/>
      <c r="V54" s="849"/>
      <c r="W54" s="849"/>
      <c r="X54" s="849"/>
      <c r="Y54" s="849"/>
      <c r="Z54" s="849"/>
      <c r="AA54" s="849"/>
      <c r="AB54" s="849"/>
      <c r="AC54" s="849"/>
      <c r="AD54" s="849"/>
      <c r="AE54" s="850"/>
      <c r="AF54" s="799"/>
      <c r="AG54" s="800"/>
      <c r="AH54" s="800"/>
      <c r="AI54" s="800"/>
      <c r="AJ54" s="801"/>
      <c r="AK54" s="852"/>
      <c r="AL54" s="849"/>
      <c r="AM54" s="849"/>
      <c r="AN54" s="849"/>
      <c r="AO54" s="849"/>
      <c r="AP54" s="849"/>
      <c r="AQ54" s="849"/>
      <c r="AR54" s="849"/>
      <c r="AS54" s="849"/>
      <c r="AT54" s="849"/>
      <c r="AU54" s="849"/>
      <c r="AV54" s="849"/>
      <c r="AW54" s="849"/>
      <c r="AX54" s="849"/>
      <c r="AY54" s="849"/>
      <c r="AZ54" s="851"/>
      <c r="BA54" s="851"/>
      <c r="BB54" s="851"/>
      <c r="BC54" s="851"/>
      <c r="BD54" s="851"/>
      <c r="BE54" s="845"/>
      <c r="BF54" s="845"/>
      <c r="BG54" s="845"/>
      <c r="BH54" s="845"/>
      <c r="BI54" s="846"/>
      <c r="BJ54" s="226"/>
      <c r="BK54" s="226"/>
      <c r="BL54" s="226"/>
      <c r="BM54" s="226"/>
      <c r="BN54" s="226"/>
      <c r="BO54" s="236"/>
      <c r="BP54" s="236"/>
      <c r="BQ54" s="233">
        <v>48</v>
      </c>
      <c r="BR54" s="234"/>
      <c r="BS54" s="786"/>
      <c r="BT54" s="787"/>
      <c r="BU54" s="787"/>
      <c r="BV54" s="787"/>
      <c r="BW54" s="787"/>
      <c r="BX54" s="787"/>
      <c r="BY54" s="787"/>
      <c r="BZ54" s="787"/>
      <c r="CA54" s="787"/>
      <c r="CB54" s="787"/>
      <c r="CC54" s="787"/>
      <c r="CD54" s="787"/>
      <c r="CE54" s="787"/>
      <c r="CF54" s="787"/>
      <c r="CG54" s="788"/>
      <c r="CH54" s="789"/>
      <c r="CI54" s="790"/>
      <c r="CJ54" s="790"/>
      <c r="CK54" s="790"/>
      <c r="CL54" s="791"/>
      <c r="CM54" s="789"/>
      <c r="CN54" s="790"/>
      <c r="CO54" s="790"/>
      <c r="CP54" s="790"/>
      <c r="CQ54" s="791"/>
      <c r="CR54" s="789"/>
      <c r="CS54" s="790"/>
      <c r="CT54" s="790"/>
      <c r="CU54" s="790"/>
      <c r="CV54" s="791"/>
      <c r="CW54" s="789"/>
      <c r="CX54" s="790"/>
      <c r="CY54" s="790"/>
      <c r="CZ54" s="790"/>
      <c r="DA54" s="791"/>
      <c r="DB54" s="789"/>
      <c r="DC54" s="790"/>
      <c r="DD54" s="790"/>
      <c r="DE54" s="790"/>
      <c r="DF54" s="791"/>
      <c r="DG54" s="789"/>
      <c r="DH54" s="790"/>
      <c r="DI54" s="790"/>
      <c r="DJ54" s="790"/>
      <c r="DK54" s="791"/>
      <c r="DL54" s="789"/>
      <c r="DM54" s="790"/>
      <c r="DN54" s="790"/>
      <c r="DO54" s="790"/>
      <c r="DP54" s="791"/>
      <c r="DQ54" s="789"/>
      <c r="DR54" s="790"/>
      <c r="DS54" s="790"/>
      <c r="DT54" s="790"/>
      <c r="DU54" s="791"/>
      <c r="DV54" s="786"/>
      <c r="DW54" s="787"/>
      <c r="DX54" s="787"/>
      <c r="DY54" s="787"/>
      <c r="DZ54" s="792"/>
      <c r="EA54" s="224"/>
    </row>
    <row r="55" spans="1:131" ht="26.25" customHeight="1" x14ac:dyDescent="0.15">
      <c r="A55" s="233">
        <v>28</v>
      </c>
      <c r="B55" s="793"/>
      <c r="C55" s="794"/>
      <c r="D55" s="794"/>
      <c r="E55" s="794"/>
      <c r="F55" s="794"/>
      <c r="G55" s="794"/>
      <c r="H55" s="794"/>
      <c r="I55" s="794"/>
      <c r="J55" s="794"/>
      <c r="K55" s="794"/>
      <c r="L55" s="794"/>
      <c r="M55" s="794"/>
      <c r="N55" s="794"/>
      <c r="O55" s="794"/>
      <c r="P55" s="795"/>
      <c r="Q55" s="848"/>
      <c r="R55" s="849"/>
      <c r="S55" s="849"/>
      <c r="T55" s="849"/>
      <c r="U55" s="849"/>
      <c r="V55" s="849"/>
      <c r="W55" s="849"/>
      <c r="X55" s="849"/>
      <c r="Y55" s="849"/>
      <c r="Z55" s="849"/>
      <c r="AA55" s="849"/>
      <c r="AB55" s="849"/>
      <c r="AC55" s="849"/>
      <c r="AD55" s="849"/>
      <c r="AE55" s="850"/>
      <c r="AF55" s="799"/>
      <c r="AG55" s="800"/>
      <c r="AH55" s="800"/>
      <c r="AI55" s="800"/>
      <c r="AJ55" s="801"/>
      <c r="AK55" s="852"/>
      <c r="AL55" s="849"/>
      <c r="AM55" s="849"/>
      <c r="AN55" s="849"/>
      <c r="AO55" s="849"/>
      <c r="AP55" s="849"/>
      <c r="AQ55" s="849"/>
      <c r="AR55" s="849"/>
      <c r="AS55" s="849"/>
      <c r="AT55" s="849"/>
      <c r="AU55" s="849"/>
      <c r="AV55" s="849"/>
      <c r="AW55" s="849"/>
      <c r="AX55" s="849"/>
      <c r="AY55" s="849"/>
      <c r="AZ55" s="851"/>
      <c r="BA55" s="851"/>
      <c r="BB55" s="851"/>
      <c r="BC55" s="851"/>
      <c r="BD55" s="851"/>
      <c r="BE55" s="845"/>
      <c r="BF55" s="845"/>
      <c r="BG55" s="845"/>
      <c r="BH55" s="845"/>
      <c r="BI55" s="846"/>
      <c r="BJ55" s="226"/>
      <c r="BK55" s="226"/>
      <c r="BL55" s="226"/>
      <c r="BM55" s="226"/>
      <c r="BN55" s="226"/>
      <c r="BO55" s="236"/>
      <c r="BP55" s="236"/>
      <c r="BQ55" s="233">
        <v>49</v>
      </c>
      <c r="BR55" s="234"/>
      <c r="BS55" s="786"/>
      <c r="BT55" s="787"/>
      <c r="BU55" s="787"/>
      <c r="BV55" s="787"/>
      <c r="BW55" s="787"/>
      <c r="BX55" s="787"/>
      <c r="BY55" s="787"/>
      <c r="BZ55" s="787"/>
      <c r="CA55" s="787"/>
      <c r="CB55" s="787"/>
      <c r="CC55" s="787"/>
      <c r="CD55" s="787"/>
      <c r="CE55" s="787"/>
      <c r="CF55" s="787"/>
      <c r="CG55" s="788"/>
      <c r="CH55" s="789"/>
      <c r="CI55" s="790"/>
      <c r="CJ55" s="790"/>
      <c r="CK55" s="790"/>
      <c r="CL55" s="791"/>
      <c r="CM55" s="789"/>
      <c r="CN55" s="790"/>
      <c r="CO55" s="790"/>
      <c r="CP55" s="790"/>
      <c r="CQ55" s="791"/>
      <c r="CR55" s="789"/>
      <c r="CS55" s="790"/>
      <c r="CT55" s="790"/>
      <c r="CU55" s="790"/>
      <c r="CV55" s="791"/>
      <c r="CW55" s="789"/>
      <c r="CX55" s="790"/>
      <c r="CY55" s="790"/>
      <c r="CZ55" s="790"/>
      <c r="DA55" s="791"/>
      <c r="DB55" s="789"/>
      <c r="DC55" s="790"/>
      <c r="DD55" s="790"/>
      <c r="DE55" s="790"/>
      <c r="DF55" s="791"/>
      <c r="DG55" s="789"/>
      <c r="DH55" s="790"/>
      <c r="DI55" s="790"/>
      <c r="DJ55" s="790"/>
      <c r="DK55" s="791"/>
      <c r="DL55" s="789"/>
      <c r="DM55" s="790"/>
      <c r="DN55" s="790"/>
      <c r="DO55" s="790"/>
      <c r="DP55" s="791"/>
      <c r="DQ55" s="789"/>
      <c r="DR55" s="790"/>
      <c r="DS55" s="790"/>
      <c r="DT55" s="790"/>
      <c r="DU55" s="791"/>
      <c r="DV55" s="786"/>
      <c r="DW55" s="787"/>
      <c r="DX55" s="787"/>
      <c r="DY55" s="787"/>
      <c r="DZ55" s="792"/>
      <c r="EA55" s="224"/>
    </row>
    <row r="56" spans="1:131" ht="26.25" customHeight="1" x14ac:dyDescent="0.15">
      <c r="A56" s="233">
        <v>29</v>
      </c>
      <c r="B56" s="793"/>
      <c r="C56" s="794"/>
      <c r="D56" s="794"/>
      <c r="E56" s="794"/>
      <c r="F56" s="794"/>
      <c r="G56" s="794"/>
      <c r="H56" s="794"/>
      <c r="I56" s="794"/>
      <c r="J56" s="794"/>
      <c r="K56" s="794"/>
      <c r="L56" s="794"/>
      <c r="M56" s="794"/>
      <c r="N56" s="794"/>
      <c r="O56" s="794"/>
      <c r="P56" s="795"/>
      <c r="Q56" s="848"/>
      <c r="R56" s="849"/>
      <c r="S56" s="849"/>
      <c r="T56" s="849"/>
      <c r="U56" s="849"/>
      <c r="V56" s="849"/>
      <c r="W56" s="849"/>
      <c r="X56" s="849"/>
      <c r="Y56" s="849"/>
      <c r="Z56" s="849"/>
      <c r="AA56" s="849"/>
      <c r="AB56" s="849"/>
      <c r="AC56" s="849"/>
      <c r="AD56" s="849"/>
      <c r="AE56" s="850"/>
      <c r="AF56" s="799"/>
      <c r="AG56" s="800"/>
      <c r="AH56" s="800"/>
      <c r="AI56" s="800"/>
      <c r="AJ56" s="801"/>
      <c r="AK56" s="852"/>
      <c r="AL56" s="849"/>
      <c r="AM56" s="849"/>
      <c r="AN56" s="849"/>
      <c r="AO56" s="849"/>
      <c r="AP56" s="849"/>
      <c r="AQ56" s="849"/>
      <c r="AR56" s="849"/>
      <c r="AS56" s="849"/>
      <c r="AT56" s="849"/>
      <c r="AU56" s="849"/>
      <c r="AV56" s="849"/>
      <c r="AW56" s="849"/>
      <c r="AX56" s="849"/>
      <c r="AY56" s="849"/>
      <c r="AZ56" s="851"/>
      <c r="BA56" s="851"/>
      <c r="BB56" s="851"/>
      <c r="BC56" s="851"/>
      <c r="BD56" s="851"/>
      <c r="BE56" s="845"/>
      <c r="BF56" s="845"/>
      <c r="BG56" s="845"/>
      <c r="BH56" s="845"/>
      <c r="BI56" s="846"/>
      <c r="BJ56" s="226"/>
      <c r="BK56" s="226"/>
      <c r="BL56" s="226"/>
      <c r="BM56" s="226"/>
      <c r="BN56" s="226"/>
      <c r="BO56" s="236"/>
      <c r="BP56" s="236"/>
      <c r="BQ56" s="233">
        <v>50</v>
      </c>
      <c r="BR56" s="234"/>
      <c r="BS56" s="786"/>
      <c r="BT56" s="787"/>
      <c r="BU56" s="787"/>
      <c r="BV56" s="787"/>
      <c r="BW56" s="787"/>
      <c r="BX56" s="787"/>
      <c r="BY56" s="787"/>
      <c r="BZ56" s="787"/>
      <c r="CA56" s="787"/>
      <c r="CB56" s="787"/>
      <c r="CC56" s="787"/>
      <c r="CD56" s="787"/>
      <c r="CE56" s="787"/>
      <c r="CF56" s="787"/>
      <c r="CG56" s="788"/>
      <c r="CH56" s="789"/>
      <c r="CI56" s="790"/>
      <c r="CJ56" s="790"/>
      <c r="CK56" s="790"/>
      <c r="CL56" s="791"/>
      <c r="CM56" s="789"/>
      <c r="CN56" s="790"/>
      <c r="CO56" s="790"/>
      <c r="CP56" s="790"/>
      <c r="CQ56" s="791"/>
      <c r="CR56" s="789"/>
      <c r="CS56" s="790"/>
      <c r="CT56" s="790"/>
      <c r="CU56" s="790"/>
      <c r="CV56" s="791"/>
      <c r="CW56" s="789"/>
      <c r="CX56" s="790"/>
      <c r="CY56" s="790"/>
      <c r="CZ56" s="790"/>
      <c r="DA56" s="791"/>
      <c r="DB56" s="789"/>
      <c r="DC56" s="790"/>
      <c r="DD56" s="790"/>
      <c r="DE56" s="790"/>
      <c r="DF56" s="791"/>
      <c r="DG56" s="789"/>
      <c r="DH56" s="790"/>
      <c r="DI56" s="790"/>
      <c r="DJ56" s="790"/>
      <c r="DK56" s="791"/>
      <c r="DL56" s="789"/>
      <c r="DM56" s="790"/>
      <c r="DN56" s="790"/>
      <c r="DO56" s="790"/>
      <c r="DP56" s="791"/>
      <c r="DQ56" s="789"/>
      <c r="DR56" s="790"/>
      <c r="DS56" s="790"/>
      <c r="DT56" s="790"/>
      <c r="DU56" s="791"/>
      <c r="DV56" s="786"/>
      <c r="DW56" s="787"/>
      <c r="DX56" s="787"/>
      <c r="DY56" s="787"/>
      <c r="DZ56" s="792"/>
      <c r="EA56" s="224"/>
    </row>
    <row r="57" spans="1:131" ht="26.25" customHeight="1" x14ac:dyDescent="0.15">
      <c r="A57" s="233">
        <v>30</v>
      </c>
      <c r="B57" s="793"/>
      <c r="C57" s="794"/>
      <c r="D57" s="794"/>
      <c r="E57" s="794"/>
      <c r="F57" s="794"/>
      <c r="G57" s="794"/>
      <c r="H57" s="794"/>
      <c r="I57" s="794"/>
      <c r="J57" s="794"/>
      <c r="K57" s="794"/>
      <c r="L57" s="794"/>
      <c r="M57" s="794"/>
      <c r="N57" s="794"/>
      <c r="O57" s="794"/>
      <c r="P57" s="795"/>
      <c r="Q57" s="848"/>
      <c r="R57" s="849"/>
      <c r="S57" s="849"/>
      <c r="T57" s="849"/>
      <c r="U57" s="849"/>
      <c r="V57" s="849"/>
      <c r="W57" s="849"/>
      <c r="X57" s="849"/>
      <c r="Y57" s="849"/>
      <c r="Z57" s="849"/>
      <c r="AA57" s="849"/>
      <c r="AB57" s="849"/>
      <c r="AC57" s="849"/>
      <c r="AD57" s="849"/>
      <c r="AE57" s="850"/>
      <c r="AF57" s="799"/>
      <c r="AG57" s="800"/>
      <c r="AH57" s="800"/>
      <c r="AI57" s="800"/>
      <c r="AJ57" s="801"/>
      <c r="AK57" s="852"/>
      <c r="AL57" s="849"/>
      <c r="AM57" s="849"/>
      <c r="AN57" s="849"/>
      <c r="AO57" s="849"/>
      <c r="AP57" s="849"/>
      <c r="AQ57" s="849"/>
      <c r="AR57" s="849"/>
      <c r="AS57" s="849"/>
      <c r="AT57" s="849"/>
      <c r="AU57" s="849"/>
      <c r="AV57" s="849"/>
      <c r="AW57" s="849"/>
      <c r="AX57" s="849"/>
      <c r="AY57" s="849"/>
      <c r="AZ57" s="851"/>
      <c r="BA57" s="851"/>
      <c r="BB57" s="851"/>
      <c r="BC57" s="851"/>
      <c r="BD57" s="851"/>
      <c r="BE57" s="845"/>
      <c r="BF57" s="845"/>
      <c r="BG57" s="845"/>
      <c r="BH57" s="845"/>
      <c r="BI57" s="846"/>
      <c r="BJ57" s="226"/>
      <c r="BK57" s="226"/>
      <c r="BL57" s="226"/>
      <c r="BM57" s="226"/>
      <c r="BN57" s="226"/>
      <c r="BO57" s="236"/>
      <c r="BP57" s="236"/>
      <c r="BQ57" s="233">
        <v>51</v>
      </c>
      <c r="BR57" s="234"/>
      <c r="BS57" s="786"/>
      <c r="BT57" s="787"/>
      <c r="BU57" s="787"/>
      <c r="BV57" s="787"/>
      <c r="BW57" s="787"/>
      <c r="BX57" s="787"/>
      <c r="BY57" s="787"/>
      <c r="BZ57" s="787"/>
      <c r="CA57" s="787"/>
      <c r="CB57" s="787"/>
      <c r="CC57" s="787"/>
      <c r="CD57" s="787"/>
      <c r="CE57" s="787"/>
      <c r="CF57" s="787"/>
      <c r="CG57" s="788"/>
      <c r="CH57" s="789"/>
      <c r="CI57" s="790"/>
      <c r="CJ57" s="790"/>
      <c r="CK57" s="790"/>
      <c r="CL57" s="791"/>
      <c r="CM57" s="789"/>
      <c r="CN57" s="790"/>
      <c r="CO57" s="790"/>
      <c r="CP57" s="790"/>
      <c r="CQ57" s="791"/>
      <c r="CR57" s="789"/>
      <c r="CS57" s="790"/>
      <c r="CT57" s="790"/>
      <c r="CU57" s="790"/>
      <c r="CV57" s="791"/>
      <c r="CW57" s="789"/>
      <c r="CX57" s="790"/>
      <c r="CY57" s="790"/>
      <c r="CZ57" s="790"/>
      <c r="DA57" s="791"/>
      <c r="DB57" s="789"/>
      <c r="DC57" s="790"/>
      <c r="DD57" s="790"/>
      <c r="DE57" s="790"/>
      <c r="DF57" s="791"/>
      <c r="DG57" s="789"/>
      <c r="DH57" s="790"/>
      <c r="DI57" s="790"/>
      <c r="DJ57" s="790"/>
      <c r="DK57" s="791"/>
      <c r="DL57" s="789"/>
      <c r="DM57" s="790"/>
      <c r="DN57" s="790"/>
      <c r="DO57" s="790"/>
      <c r="DP57" s="791"/>
      <c r="DQ57" s="789"/>
      <c r="DR57" s="790"/>
      <c r="DS57" s="790"/>
      <c r="DT57" s="790"/>
      <c r="DU57" s="791"/>
      <c r="DV57" s="786"/>
      <c r="DW57" s="787"/>
      <c r="DX57" s="787"/>
      <c r="DY57" s="787"/>
      <c r="DZ57" s="792"/>
      <c r="EA57" s="224"/>
    </row>
    <row r="58" spans="1:131" ht="26.25" customHeight="1" x14ac:dyDescent="0.15">
      <c r="A58" s="233">
        <v>31</v>
      </c>
      <c r="B58" s="793"/>
      <c r="C58" s="794"/>
      <c r="D58" s="794"/>
      <c r="E58" s="794"/>
      <c r="F58" s="794"/>
      <c r="G58" s="794"/>
      <c r="H58" s="794"/>
      <c r="I58" s="794"/>
      <c r="J58" s="794"/>
      <c r="K58" s="794"/>
      <c r="L58" s="794"/>
      <c r="M58" s="794"/>
      <c r="N58" s="794"/>
      <c r="O58" s="794"/>
      <c r="P58" s="795"/>
      <c r="Q58" s="848"/>
      <c r="R58" s="849"/>
      <c r="S58" s="849"/>
      <c r="T58" s="849"/>
      <c r="U58" s="849"/>
      <c r="V58" s="849"/>
      <c r="W58" s="849"/>
      <c r="X58" s="849"/>
      <c r="Y58" s="849"/>
      <c r="Z58" s="849"/>
      <c r="AA58" s="849"/>
      <c r="AB58" s="849"/>
      <c r="AC58" s="849"/>
      <c r="AD58" s="849"/>
      <c r="AE58" s="850"/>
      <c r="AF58" s="799"/>
      <c r="AG58" s="800"/>
      <c r="AH58" s="800"/>
      <c r="AI58" s="800"/>
      <c r="AJ58" s="801"/>
      <c r="AK58" s="852"/>
      <c r="AL58" s="849"/>
      <c r="AM58" s="849"/>
      <c r="AN58" s="849"/>
      <c r="AO58" s="849"/>
      <c r="AP58" s="849"/>
      <c r="AQ58" s="849"/>
      <c r="AR58" s="849"/>
      <c r="AS58" s="849"/>
      <c r="AT58" s="849"/>
      <c r="AU58" s="849"/>
      <c r="AV58" s="849"/>
      <c r="AW58" s="849"/>
      <c r="AX58" s="849"/>
      <c r="AY58" s="849"/>
      <c r="AZ58" s="851"/>
      <c r="BA58" s="851"/>
      <c r="BB58" s="851"/>
      <c r="BC58" s="851"/>
      <c r="BD58" s="851"/>
      <c r="BE58" s="845"/>
      <c r="BF58" s="845"/>
      <c r="BG58" s="845"/>
      <c r="BH58" s="845"/>
      <c r="BI58" s="846"/>
      <c r="BJ58" s="226"/>
      <c r="BK58" s="226"/>
      <c r="BL58" s="226"/>
      <c r="BM58" s="226"/>
      <c r="BN58" s="226"/>
      <c r="BO58" s="236"/>
      <c r="BP58" s="236"/>
      <c r="BQ58" s="233">
        <v>52</v>
      </c>
      <c r="BR58" s="234"/>
      <c r="BS58" s="786"/>
      <c r="BT58" s="787"/>
      <c r="BU58" s="787"/>
      <c r="BV58" s="787"/>
      <c r="BW58" s="787"/>
      <c r="BX58" s="787"/>
      <c r="BY58" s="787"/>
      <c r="BZ58" s="787"/>
      <c r="CA58" s="787"/>
      <c r="CB58" s="787"/>
      <c r="CC58" s="787"/>
      <c r="CD58" s="787"/>
      <c r="CE58" s="787"/>
      <c r="CF58" s="787"/>
      <c r="CG58" s="788"/>
      <c r="CH58" s="789"/>
      <c r="CI58" s="790"/>
      <c r="CJ58" s="790"/>
      <c r="CK58" s="790"/>
      <c r="CL58" s="791"/>
      <c r="CM58" s="789"/>
      <c r="CN58" s="790"/>
      <c r="CO58" s="790"/>
      <c r="CP58" s="790"/>
      <c r="CQ58" s="791"/>
      <c r="CR58" s="789"/>
      <c r="CS58" s="790"/>
      <c r="CT58" s="790"/>
      <c r="CU58" s="790"/>
      <c r="CV58" s="791"/>
      <c r="CW58" s="789"/>
      <c r="CX58" s="790"/>
      <c r="CY58" s="790"/>
      <c r="CZ58" s="790"/>
      <c r="DA58" s="791"/>
      <c r="DB58" s="789"/>
      <c r="DC58" s="790"/>
      <c r="DD58" s="790"/>
      <c r="DE58" s="790"/>
      <c r="DF58" s="791"/>
      <c r="DG58" s="789"/>
      <c r="DH58" s="790"/>
      <c r="DI58" s="790"/>
      <c r="DJ58" s="790"/>
      <c r="DK58" s="791"/>
      <c r="DL58" s="789"/>
      <c r="DM58" s="790"/>
      <c r="DN58" s="790"/>
      <c r="DO58" s="790"/>
      <c r="DP58" s="791"/>
      <c r="DQ58" s="789"/>
      <c r="DR58" s="790"/>
      <c r="DS58" s="790"/>
      <c r="DT58" s="790"/>
      <c r="DU58" s="791"/>
      <c r="DV58" s="786"/>
      <c r="DW58" s="787"/>
      <c r="DX58" s="787"/>
      <c r="DY58" s="787"/>
      <c r="DZ58" s="792"/>
      <c r="EA58" s="224"/>
    </row>
    <row r="59" spans="1:131" ht="26.25" customHeight="1" x14ac:dyDescent="0.15">
      <c r="A59" s="233">
        <v>32</v>
      </c>
      <c r="B59" s="793"/>
      <c r="C59" s="794"/>
      <c r="D59" s="794"/>
      <c r="E59" s="794"/>
      <c r="F59" s="794"/>
      <c r="G59" s="794"/>
      <c r="H59" s="794"/>
      <c r="I59" s="794"/>
      <c r="J59" s="794"/>
      <c r="K59" s="794"/>
      <c r="L59" s="794"/>
      <c r="M59" s="794"/>
      <c r="N59" s="794"/>
      <c r="O59" s="794"/>
      <c r="P59" s="795"/>
      <c r="Q59" s="848"/>
      <c r="R59" s="849"/>
      <c r="S59" s="849"/>
      <c r="T59" s="849"/>
      <c r="U59" s="849"/>
      <c r="V59" s="849"/>
      <c r="W59" s="849"/>
      <c r="X59" s="849"/>
      <c r="Y59" s="849"/>
      <c r="Z59" s="849"/>
      <c r="AA59" s="849"/>
      <c r="AB59" s="849"/>
      <c r="AC59" s="849"/>
      <c r="AD59" s="849"/>
      <c r="AE59" s="850"/>
      <c r="AF59" s="799"/>
      <c r="AG59" s="800"/>
      <c r="AH59" s="800"/>
      <c r="AI59" s="800"/>
      <c r="AJ59" s="801"/>
      <c r="AK59" s="852"/>
      <c r="AL59" s="849"/>
      <c r="AM59" s="849"/>
      <c r="AN59" s="849"/>
      <c r="AO59" s="849"/>
      <c r="AP59" s="849"/>
      <c r="AQ59" s="849"/>
      <c r="AR59" s="849"/>
      <c r="AS59" s="849"/>
      <c r="AT59" s="849"/>
      <c r="AU59" s="849"/>
      <c r="AV59" s="849"/>
      <c r="AW59" s="849"/>
      <c r="AX59" s="849"/>
      <c r="AY59" s="849"/>
      <c r="AZ59" s="851"/>
      <c r="BA59" s="851"/>
      <c r="BB59" s="851"/>
      <c r="BC59" s="851"/>
      <c r="BD59" s="851"/>
      <c r="BE59" s="845"/>
      <c r="BF59" s="845"/>
      <c r="BG59" s="845"/>
      <c r="BH59" s="845"/>
      <c r="BI59" s="846"/>
      <c r="BJ59" s="226"/>
      <c r="BK59" s="226"/>
      <c r="BL59" s="226"/>
      <c r="BM59" s="226"/>
      <c r="BN59" s="226"/>
      <c r="BO59" s="236"/>
      <c r="BP59" s="236"/>
      <c r="BQ59" s="233">
        <v>53</v>
      </c>
      <c r="BR59" s="234"/>
      <c r="BS59" s="786"/>
      <c r="BT59" s="787"/>
      <c r="BU59" s="787"/>
      <c r="BV59" s="787"/>
      <c r="BW59" s="787"/>
      <c r="BX59" s="787"/>
      <c r="BY59" s="787"/>
      <c r="BZ59" s="787"/>
      <c r="CA59" s="787"/>
      <c r="CB59" s="787"/>
      <c r="CC59" s="787"/>
      <c r="CD59" s="787"/>
      <c r="CE59" s="787"/>
      <c r="CF59" s="787"/>
      <c r="CG59" s="788"/>
      <c r="CH59" s="789"/>
      <c r="CI59" s="790"/>
      <c r="CJ59" s="790"/>
      <c r="CK59" s="790"/>
      <c r="CL59" s="791"/>
      <c r="CM59" s="789"/>
      <c r="CN59" s="790"/>
      <c r="CO59" s="790"/>
      <c r="CP59" s="790"/>
      <c r="CQ59" s="791"/>
      <c r="CR59" s="789"/>
      <c r="CS59" s="790"/>
      <c r="CT59" s="790"/>
      <c r="CU59" s="790"/>
      <c r="CV59" s="791"/>
      <c r="CW59" s="789"/>
      <c r="CX59" s="790"/>
      <c r="CY59" s="790"/>
      <c r="CZ59" s="790"/>
      <c r="DA59" s="791"/>
      <c r="DB59" s="789"/>
      <c r="DC59" s="790"/>
      <c r="DD59" s="790"/>
      <c r="DE59" s="790"/>
      <c r="DF59" s="791"/>
      <c r="DG59" s="789"/>
      <c r="DH59" s="790"/>
      <c r="DI59" s="790"/>
      <c r="DJ59" s="790"/>
      <c r="DK59" s="791"/>
      <c r="DL59" s="789"/>
      <c r="DM59" s="790"/>
      <c r="DN59" s="790"/>
      <c r="DO59" s="790"/>
      <c r="DP59" s="791"/>
      <c r="DQ59" s="789"/>
      <c r="DR59" s="790"/>
      <c r="DS59" s="790"/>
      <c r="DT59" s="790"/>
      <c r="DU59" s="791"/>
      <c r="DV59" s="786"/>
      <c r="DW59" s="787"/>
      <c r="DX59" s="787"/>
      <c r="DY59" s="787"/>
      <c r="DZ59" s="792"/>
      <c r="EA59" s="224"/>
    </row>
    <row r="60" spans="1:131" ht="26.25" customHeight="1" x14ac:dyDescent="0.15">
      <c r="A60" s="233">
        <v>33</v>
      </c>
      <c r="B60" s="793"/>
      <c r="C60" s="794"/>
      <c r="D60" s="794"/>
      <c r="E60" s="794"/>
      <c r="F60" s="794"/>
      <c r="G60" s="794"/>
      <c r="H60" s="794"/>
      <c r="I60" s="794"/>
      <c r="J60" s="794"/>
      <c r="K60" s="794"/>
      <c r="L60" s="794"/>
      <c r="M60" s="794"/>
      <c r="N60" s="794"/>
      <c r="O60" s="794"/>
      <c r="P60" s="795"/>
      <c r="Q60" s="848"/>
      <c r="R60" s="849"/>
      <c r="S60" s="849"/>
      <c r="T60" s="849"/>
      <c r="U60" s="849"/>
      <c r="V60" s="849"/>
      <c r="W60" s="849"/>
      <c r="X60" s="849"/>
      <c r="Y60" s="849"/>
      <c r="Z60" s="849"/>
      <c r="AA60" s="849"/>
      <c r="AB60" s="849"/>
      <c r="AC60" s="849"/>
      <c r="AD60" s="849"/>
      <c r="AE60" s="850"/>
      <c r="AF60" s="799"/>
      <c r="AG60" s="800"/>
      <c r="AH60" s="800"/>
      <c r="AI60" s="800"/>
      <c r="AJ60" s="801"/>
      <c r="AK60" s="852"/>
      <c r="AL60" s="849"/>
      <c r="AM60" s="849"/>
      <c r="AN60" s="849"/>
      <c r="AO60" s="849"/>
      <c r="AP60" s="849"/>
      <c r="AQ60" s="849"/>
      <c r="AR60" s="849"/>
      <c r="AS60" s="849"/>
      <c r="AT60" s="849"/>
      <c r="AU60" s="849"/>
      <c r="AV60" s="849"/>
      <c r="AW60" s="849"/>
      <c r="AX60" s="849"/>
      <c r="AY60" s="849"/>
      <c r="AZ60" s="851"/>
      <c r="BA60" s="851"/>
      <c r="BB60" s="851"/>
      <c r="BC60" s="851"/>
      <c r="BD60" s="851"/>
      <c r="BE60" s="845"/>
      <c r="BF60" s="845"/>
      <c r="BG60" s="845"/>
      <c r="BH60" s="845"/>
      <c r="BI60" s="846"/>
      <c r="BJ60" s="226"/>
      <c r="BK60" s="226"/>
      <c r="BL60" s="226"/>
      <c r="BM60" s="226"/>
      <c r="BN60" s="226"/>
      <c r="BO60" s="236"/>
      <c r="BP60" s="236"/>
      <c r="BQ60" s="233">
        <v>54</v>
      </c>
      <c r="BR60" s="234"/>
      <c r="BS60" s="786"/>
      <c r="BT60" s="787"/>
      <c r="BU60" s="787"/>
      <c r="BV60" s="787"/>
      <c r="BW60" s="787"/>
      <c r="BX60" s="787"/>
      <c r="BY60" s="787"/>
      <c r="BZ60" s="787"/>
      <c r="CA60" s="787"/>
      <c r="CB60" s="787"/>
      <c r="CC60" s="787"/>
      <c r="CD60" s="787"/>
      <c r="CE60" s="787"/>
      <c r="CF60" s="787"/>
      <c r="CG60" s="788"/>
      <c r="CH60" s="789"/>
      <c r="CI60" s="790"/>
      <c r="CJ60" s="790"/>
      <c r="CK60" s="790"/>
      <c r="CL60" s="791"/>
      <c r="CM60" s="789"/>
      <c r="CN60" s="790"/>
      <c r="CO60" s="790"/>
      <c r="CP60" s="790"/>
      <c r="CQ60" s="791"/>
      <c r="CR60" s="789"/>
      <c r="CS60" s="790"/>
      <c r="CT60" s="790"/>
      <c r="CU60" s="790"/>
      <c r="CV60" s="791"/>
      <c r="CW60" s="789"/>
      <c r="CX60" s="790"/>
      <c r="CY60" s="790"/>
      <c r="CZ60" s="790"/>
      <c r="DA60" s="791"/>
      <c r="DB60" s="789"/>
      <c r="DC60" s="790"/>
      <c r="DD60" s="790"/>
      <c r="DE60" s="790"/>
      <c r="DF60" s="791"/>
      <c r="DG60" s="789"/>
      <c r="DH60" s="790"/>
      <c r="DI60" s="790"/>
      <c r="DJ60" s="790"/>
      <c r="DK60" s="791"/>
      <c r="DL60" s="789"/>
      <c r="DM60" s="790"/>
      <c r="DN60" s="790"/>
      <c r="DO60" s="790"/>
      <c r="DP60" s="791"/>
      <c r="DQ60" s="789"/>
      <c r="DR60" s="790"/>
      <c r="DS60" s="790"/>
      <c r="DT60" s="790"/>
      <c r="DU60" s="791"/>
      <c r="DV60" s="786"/>
      <c r="DW60" s="787"/>
      <c r="DX60" s="787"/>
      <c r="DY60" s="787"/>
      <c r="DZ60" s="792"/>
      <c r="EA60" s="224"/>
    </row>
    <row r="61" spans="1:131" ht="26.25" customHeight="1" thickBot="1" x14ac:dyDescent="0.2">
      <c r="A61" s="233">
        <v>34</v>
      </c>
      <c r="B61" s="793"/>
      <c r="C61" s="794"/>
      <c r="D61" s="794"/>
      <c r="E61" s="794"/>
      <c r="F61" s="794"/>
      <c r="G61" s="794"/>
      <c r="H61" s="794"/>
      <c r="I61" s="794"/>
      <c r="J61" s="794"/>
      <c r="K61" s="794"/>
      <c r="L61" s="794"/>
      <c r="M61" s="794"/>
      <c r="N61" s="794"/>
      <c r="O61" s="794"/>
      <c r="P61" s="795"/>
      <c r="Q61" s="848"/>
      <c r="R61" s="849"/>
      <c r="S61" s="849"/>
      <c r="T61" s="849"/>
      <c r="U61" s="849"/>
      <c r="V61" s="849"/>
      <c r="W61" s="849"/>
      <c r="X61" s="849"/>
      <c r="Y61" s="849"/>
      <c r="Z61" s="849"/>
      <c r="AA61" s="849"/>
      <c r="AB61" s="849"/>
      <c r="AC61" s="849"/>
      <c r="AD61" s="849"/>
      <c r="AE61" s="850"/>
      <c r="AF61" s="799"/>
      <c r="AG61" s="800"/>
      <c r="AH61" s="800"/>
      <c r="AI61" s="800"/>
      <c r="AJ61" s="801"/>
      <c r="AK61" s="852"/>
      <c r="AL61" s="849"/>
      <c r="AM61" s="849"/>
      <c r="AN61" s="849"/>
      <c r="AO61" s="849"/>
      <c r="AP61" s="849"/>
      <c r="AQ61" s="849"/>
      <c r="AR61" s="849"/>
      <c r="AS61" s="849"/>
      <c r="AT61" s="849"/>
      <c r="AU61" s="849"/>
      <c r="AV61" s="849"/>
      <c r="AW61" s="849"/>
      <c r="AX61" s="849"/>
      <c r="AY61" s="849"/>
      <c r="AZ61" s="851"/>
      <c r="BA61" s="851"/>
      <c r="BB61" s="851"/>
      <c r="BC61" s="851"/>
      <c r="BD61" s="851"/>
      <c r="BE61" s="845"/>
      <c r="BF61" s="845"/>
      <c r="BG61" s="845"/>
      <c r="BH61" s="845"/>
      <c r="BI61" s="846"/>
      <c r="BJ61" s="226"/>
      <c r="BK61" s="226"/>
      <c r="BL61" s="226"/>
      <c r="BM61" s="226"/>
      <c r="BN61" s="226"/>
      <c r="BO61" s="236"/>
      <c r="BP61" s="236"/>
      <c r="BQ61" s="233">
        <v>55</v>
      </c>
      <c r="BR61" s="234"/>
      <c r="BS61" s="786"/>
      <c r="BT61" s="787"/>
      <c r="BU61" s="787"/>
      <c r="BV61" s="787"/>
      <c r="BW61" s="787"/>
      <c r="BX61" s="787"/>
      <c r="BY61" s="787"/>
      <c r="BZ61" s="787"/>
      <c r="CA61" s="787"/>
      <c r="CB61" s="787"/>
      <c r="CC61" s="787"/>
      <c r="CD61" s="787"/>
      <c r="CE61" s="787"/>
      <c r="CF61" s="787"/>
      <c r="CG61" s="788"/>
      <c r="CH61" s="789"/>
      <c r="CI61" s="790"/>
      <c r="CJ61" s="790"/>
      <c r="CK61" s="790"/>
      <c r="CL61" s="791"/>
      <c r="CM61" s="789"/>
      <c r="CN61" s="790"/>
      <c r="CO61" s="790"/>
      <c r="CP61" s="790"/>
      <c r="CQ61" s="791"/>
      <c r="CR61" s="789"/>
      <c r="CS61" s="790"/>
      <c r="CT61" s="790"/>
      <c r="CU61" s="790"/>
      <c r="CV61" s="791"/>
      <c r="CW61" s="789"/>
      <c r="CX61" s="790"/>
      <c r="CY61" s="790"/>
      <c r="CZ61" s="790"/>
      <c r="DA61" s="791"/>
      <c r="DB61" s="789"/>
      <c r="DC61" s="790"/>
      <c r="DD61" s="790"/>
      <c r="DE61" s="790"/>
      <c r="DF61" s="791"/>
      <c r="DG61" s="789"/>
      <c r="DH61" s="790"/>
      <c r="DI61" s="790"/>
      <c r="DJ61" s="790"/>
      <c r="DK61" s="791"/>
      <c r="DL61" s="789"/>
      <c r="DM61" s="790"/>
      <c r="DN61" s="790"/>
      <c r="DO61" s="790"/>
      <c r="DP61" s="791"/>
      <c r="DQ61" s="789"/>
      <c r="DR61" s="790"/>
      <c r="DS61" s="790"/>
      <c r="DT61" s="790"/>
      <c r="DU61" s="791"/>
      <c r="DV61" s="786"/>
      <c r="DW61" s="787"/>
      <c r="DX61" s="787"/>
      <c r="DY61" s="787"/>
      <c r="DZ61" s="792"/>
      <c r="EA61" s="224"/>
    </row>
    <row r="62" spans="1:131" ht="26.25" customHeight="1" x14ac:dyDescent="0.15">
      <c r="A62" s="233">
        <v>35</v>
      </c>
      <c r="B62" s="793"/>
      <c r="C62" s="794"/>
      <c r="D62" s="794"/>
      <c r="E62" s="794"/>
      <c r="F62" s="794"/>
      <c r="G62" s="794"/>
      <c r="H62" s="794"/>
      <c r="I62" s="794"/>
      <c r="J62" s="794"/>
      <c r="K62" s="794"/>
      <c r="L62" s="794"/>
      <c r="M62" s="794"/>
      <c r="N62" s="794"/>
      <c r="O62" s="794"/>
      <c r="P62" s="795"/>
      <c r="Q62" s="848"/>
      <c r="R62" s="849"/>
      <c r="S62" s="849"/>
      <c r="T62" s="849"/>
      <c r="U62" s="849"/>
      <c r="V62" s="849"/>
      <c r="W62" s="849"/>
      <c r="X62" s="849"/>
      <c r="Y62" s="849"/>
      <c r="Z62" s="849"/>
      <c r="AA62" s="849"/>
      <c r="AB62" s="849"/>
      <c r="AC62" s="849"/>
      <c r="AD62" s="849"/>
      <c r="AE62" s="850"/>
      <c r="AF62" s="799"/>
      <c r="AG62" s="800"/>
      <c r="AH62" s="800"/>
      <c r="AI62" s="800"/>
      <c r="AJ62" s="801"/>
      <c r="AK62" s="852"/>
      <c r="AL62" s="849"/>
      <c r="AM62" s="849"/>
      <c r="AN62" s="849"/>
      <c r="AO62" s="849"/>
      <c r="AP62" s="849"/>
      <c r="AQ62" s="849"/>
      <c r="AR62" s="849"/>
      <c r="AS62" s="849"/>
      <c r="AT62" s="849"/>
      <c r="AU62" s="849"/>
      <c r="AV62" s="849"/>
      <c r="AW62" s="849"/>
      <c r="AX62" s="849"/>
      <c r="AY62" s="849"/>
      <c r="AZ62" s="851"/>
      <c r="BA62" s="851"/>
      <c r="BB62" s="851"/>
      <c r="BC62" s="851"/>
      <c r="BD62" s="851"/>
      <c r="BE62" s="845"/>
      <c r="BF62" s="845"/>
      <c r="BG62" s="845"/>
      <c r="BH62" s="845"/>
      <c r="BI62" s="846"/>
      <c r="BJ62" s="860" t="s">
        <v>420</v>
      </c>
      <c r="BK62" s="819"/>
      <c r="BL62" s="819"/>
      <c r="BM62" s="819"/>
      <c r="BN62" s="820"/>
      <c r="BO62" s="236"/>
      <c r="BP62" s="236"/>
      <c r="BQ62" s="233">
        <v>56</v>
      </c>
      <c r="BR62" s="234"/>
      <c r="BS62" s="786"/>
      <c r="BT62" s="787"/>
      <c r="BU62" s="787"/>
      <c r="BV62" s="787"/>
      <c r="BW62" s="787"/>
      <c r="BX62" s="787"/>
      <c r="BY62" s="787"/>
      <c r="BZ62" s="787"/>
      <c r="CA62" s="787"/>
      <c r="CB62" s="787"/>
      <c r="CC62" s="787"/>
      <c r="CD62" s="787"/>
      <c r="CE62" s="787"/>
      <c r="CF62" s="787"/>
      <c r="CG62" s="788"/>
      <c r="CH62" s="789"/>
      <c r="CI62" s="790"/>
      <c r="CJ62" s="790"/>
      <c r="CK62" s="790"/>
      <c r="CL62" s="791"/>
      <c r="CM62" s="789"/>
      <c r="CN62" s="790"/>
      <c r="CO62" s="790"/>
      <c r="CP62" s="790"/>
      <c r="CQ62" s="791"/>
      <c r="CR62" s="789"/>
      <c r="CS62" s="790"/>
      <c r="CT62" s="790"/>
      <c r="CU62" s="790"/>
      <c r="CV62" s="791"/>
      <c r="CW62" s="789"/>
      <c r="CX62" s="790"/>
      <c r="CY62" s="790"/>
      <c r="CZ62" s="790"/>
      <c r="DA62" s="791"/>
      <c r="DB62" s="789"/>
      <c r="DC62" s="790"/>
      <c r="DD62" s="790"/>
      <c r="DE62" s="790"/>
      <c r="DF62" s="791"/>
      <c r="DG62" s="789"/>
      <c r="DH62" s="790"/>
      <c r="DI62" s="790"/>
      <c r="DJ62" s="790"/>
      <c r="DK62" s="791"/>
      <c r="DL62" s="789"/>
      <c r="DM62" s="790"/>
      <c r="DN62" s="790"/>
      <c r="DO62" s="790"/>
      <c r="DP62" s="791"/>
      <c r="DQ62" s="789"/>
      <c r="DR62" s="790"/>
      <c r="DS62" s="790"/>
      <c r="DT62" s="790"/>
      <c r="DU62" s="791"/>
      <c r="DV62" s="786"/>
      <c r="DW62" s="787"/>
      <c r="DX62" s="787"/>
      <c r="DY62" s="787"/>
      <c r="DZ62" s="792"/>
      <c r="EA62" s="224"/>
    </row>
    <row r="63" spans="1:131" ht="26.25" customHeight="1" thickBot="1" x14ac:dyDescent="0.2">
      <c r="A63" s="235" t="s">
        <v>395</v>
      </c>
      <c r="B63" s="802" t="s">
        <v>421</v>
      </c>
      <c r="C63" s="803"/>
      <c r="D63" s="803"/>
      <c r="E63" s="803"/>
      <c r="F63" s="803"/>
      <c r="G63" s="803"/>
      <c r="H63" s="803"/>
      <c r="I63" s="803"/>
      <c r="J63" s="803"/>
      <c r="K63" s="803"/>
      <c r="L63" s="803"/>
      <c r="M63" s="803"/>
      <c r="N63" s="803"/>
      <c r="O63" s="803"/>
      <c r="P63" s="804"/>
      <c r="Q63" s="853"/>
      <c r="R63" s="854"/>
      <c r="S63" s="854"/>
      <c r="T63" s="854"/>
      <c r="U63" s="854"/>
      <c r="V63" s="854"/>
      <c r="W63" s="854"/>
      <c r="X63" s="854"/>
      <c r="Y63" s="854"/>
      <c r="Z63" s="854"/>
      <c r="AA63" s="854"/>
      <c r="AB63" s="854"/>
      <c r="AC63" s="854"/>
      <c r="AD63" s="854"/>
      <c r="AE63" s="855"/>
      <c r="AF63" s="856">
        <v>1039</v>
      </c>
      <c r="AG63" s="857"/>
      <c r="AH63" s="857"/>
      <c r="AI63" s="857"/>
      <c r="AJ63" s="858"/>
      <c r="AK63" s="859"/>
      <c r="AL63" s="854"/>
      <c r="AM63" s="854"/>
      <c r="AN63" s="854"/>
      <c r="AO63" s="854"/>
      <c r="AP63" s="857">
        <v>1596</v>
      </c>
      <c r="AQ63" s="857"/>
      <c r="AR63" s="857"/>
      <c r="AS63" s="857"/>
      <c r="AT63" s="857"/>
      <c r="AU63" s="857">
        <v>1051</v>
      </c>
      <c r="AV63" s="857"/>
      <c r="AW63" s="857"/>
      <c r="AX63" s="857"/>
      <c r="AY63" s="857"/>
      <c r="AZ63" s="861"/>
      <c r="BA63" s="861"/>
      <c r="BB63" s="861"/>
      <c r="BC63" s="861"/>
      <c r="BD63" s="861"/>
      <c r="BE63" s="862"/>
      <c r="BF63" s="862"/>
      <c r="BG63" s="862"/>
      <c r="BH63" s="862"/>
      <c r="BI63" s="863"/>
      <c r="BJ63" s="864" t="s">
        <v>140</v>
      </c>
      <c r="BK63" s="865"/>
      <c r="BL63" s="865"/>
      <c r="BM63" s="865"/>
      <c r="BN63" s="866"/>
      <c r="BO63" s="236"/>
      <c r="BP63" s="236"/>
      <c r="BQ63" s="233">
        <v>57</v>
      </c>
      <c r="BR63" s="234"/>
      <c r="BS63" s="786"/>
      <c r="BT63" s="787"/>
      <c r="BU63" s="787"/>
      <c r="BV63" s="787"/>
      <c r="BW63" s="787"/>
      <c r="BX63" s="787"/>
      <c r="BY63" s="787"/>
      <c r="BZ63" s="787"/>
      <c r="CA63" s="787"/>
      <c r="CB63" s="787"/>
      <c r="CC63" s="787"/>
      <c r="CD63" s="787"/>
      <c r="CE63" s="787"/>
      <c r="CF63" s="787"/>
      <c r="CG63" s="788"/>
      <c r="CH63" s="789"/>
      <c r="CI63" s="790"/>
      <c r="CJ63" s="790"/>
      <c r="CK63" s="790"/>
      <c r="CL63" s="791"/>
      <c r="CM63" s="789"/>
      <c r="CN63" s="790"/>
      <c r="CO63" s="790"/>
      <c r="CP63" s="790"/>
      <c r="CQ63" s="791"/>
      <c r="CR63" s="789"/>
      <c r="CS63" s="790"/>
      <c r="CT63" s="790"/>
      <c r="CU63" s="790"/>
      <c r="CV63" s="791"/>
      <c r="CW63" s="789"/>
      <c r="CX63" s="790"/>
      <c r="CY63" s="790"/>
      <c r="CZ63" s="790"/>
      <c r="DA63" s="791"/>
      <c r="DB63" s="789"/>
      <c r="DC63" s="790"/>
      <c r="DD63" s="790"/>
      <c r="DE63" s="790"/>
      <c r="DF63" s="791"/>
      <c r="DG63" s="789"/>
      <c r="DH63" s="790"/>
      <c r="DI63" s="790"/>
      <c r="DJ63" s="790"/>
      <c r="DK63" s="791"/>
      <c r="DL63" s="789"/>
      <c r="DM63" s="790"/>
      <c r="DN63" s="790"/>
      <c r="DO63" s="790"/>
      <c r="DP63" s="791"/>
      <c r="DQ63" s="789"/>
      <c r="DR63" s="790"/>
      <c r="DS63" s="790"/>
      <c r="DT63" s="790"/>
      <c r="DU63" s="791"/>
      <c r="DV63" s="786"/>
      <c r="DW63" s="787"/>
      <c r="DX63" s="787"/>
      <c r="DY63" s="787"/>
      <c r="DZ63" s="792"/>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86"/>
      <c r="BT64" s="787"/>
      <c r="BU64" s="787"/>
      <c r="BV64" s="787"/>
      <c r="BW64" s="787"/>
      <c r="BX64" s="787"/>
      <c r="BY64" s="787"/>
      <c r="BZ64" s="787"/>
      <c r="CA64" s="787"/>
      <c r="CB64" s="787"/>
      <c r="CC64" s="787"/>
      <c r="CD64" s="787"/>
      <c r="CE64" s="787"/>
      <c r="CF64" s="787"/>
      <c r="CG64" s="788"/>
      <c r="CH64" s="789"/>
      <c r="CI64" s="790"/>
      <c r="CJ64" s="790"/>
      <c r="CK64" s="790"/>
      <c r="CL64" s="791"/>
      <c r="CM64" s="789"/>
      <c r="CN64" s="790"/>
      <c r="CO64" s="790"/>
      <c r="CP64" s="790"/>
      <c r="CQ64" s="791"/>
      <c r="CR64" s="789"/>
      <c r="CS64" s="790"/>
      <c r="CT64" s="790"/>
      <c r="CU64" s="790"/>
      <c r="CV64" s="791"/>
      <c r="CW64" s="789"/>
      <c r="CX64" s="790"/>
      <c r="CY64" s="790"/>
      <c r="CZ64" s="790"/>
      <c r="DA64" s="791"/>
      <c r="DB64" s="789"/>
      <c r="DC64" s="790"/>
      <c r="DD64" s="790"/>
      <c r="DE64" s="790"/>
      <c r="DF64" s="791"/>
      <c r="DG64" s="789"/>
      <c r="DH64" s="790"/>
      <c r="DI64" s="790"/>
      <c r="DJ64" s="790"/>
      <c r="DK64" s="791"/>
      <c r="DL64" s="789"/>
      <c r="DM64" s="790"/>
      <c r="DN64" s="790"/>
      <c r="DO64" s="790"/>
      <c r="DP64" s="791"/>
      <c r="DQ64" s="789"/>
      <c r="DR64" s="790"/>
      <c r="DS64" s="790"/>
      <c r="DT64" s="790"/>
      <c r="DU64" s="791"/>
      <c r="DV64" s="786"/>
      <c r="DW64" s="787"/>
      <c r="DX64" s="787"/>
      <c r="DY64" s="787"/>
      <c r="DZ64" s="792"/>
      <c r="EA64" s="224"/>
    </row>
    <row r="65" spans="1:131" ht="26.25" customHeight="1" thickBot="1" x14ac:dyDescent="0.2">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86"/>
      <c r="BT65" s="787"/>
      <c r="BU65" s="787"/>
      <c r="BV65" s="787"/>
      <c r="BW65" s="787"/>
      <c r="BX65" s="787"/>
      <c r="BY65" s="787"/>
      <c r="BZ65" s="787"/>
      <c r="CA65" s="787"/>
      <c r="CB65" s="787"/>
      <c r="CC65" s="787"/>
      <c r="CD65" s="787"/>
      <c r="CE65" s="787"/>
      <c r="CF65" s="787"/>
      <c r="CG65" s="788"/>
      <c r="CH65" s="789"/>
      <c r="CI65" s="790"/>
      <c r="CJ65" s="790"/>
      <c r="CK65" s="790"/>
      <c r="CL65" s="791"/>
      <c r="CM65" s="789"/>
      <c r="CN65" s="790"/>
      <c r="CO65" s="790"/>
      <c r="CP65" s="790"/>
      <c r="CQ65" s="791"/>
      <c r="CR65" s="789"/>
      <c r="CS65" s="790"/>
      <c r="CT65" s="790"/>
      <c r="CU65" s="790"/>
      <c r="CV65" s="791"/>
      <c r="CW65" s="789"/>
      <c r="CX65" s="790"/>
      <c r="CY65" s="790"/>
      <c r="CZ65" s="790"/>
      <c r="DA65" s="791"/>
      <c r="DB65" s="789"/>
      <c r="DC65" s="790"/>
      <c r="DD65" s="790"/>
      <c r="DE65" s="790"/>
      <c r="DF65" s="791"/>
      <c r="DG65" s="789"/>
      <c r="DH65" s="790"/>
      <c r="DI65" s="790"/>
      <c r="DJ65" s="790"/>
      <c r="DK65" s="791"/>
      <c r="DL65" s="789"/>
      <c r="DM65" s="790"/>
      <c r="DN65" s="790"/>
      <c r="DO65" s="790"/>
      <c r="DP65" s="791"/>
      <c r="DQ65" s="789"/>
      <c r="DR65" s="790"/>
      <c r="DS65" s="790"/>
      <c r="DT65" s="790"/>
      <c r="DU65" s="791"/>
      <c r="DV65" s="786"/>
      <c r="DW65" s="787"/>
      <c r="DX65" s="787"/>
      <c r="DY65" s="787"/>
      <c r="DZ65" s="792"/>
      <c r="EA65" s="224"/>
    </row>
    <row r="66" spans="1:131" ht="26.25" customHeight="1" x14ac:dyDescent="0.15">
      <c r="A66" s="740" t="s">
        <v>423</v>
      </c>
      <c r="B66" s="741"/>
      <c r="C66" s="741"/>
      <c r="D66" s="741"/>
      <c r="E66" s="741"/>
      <c r="F66" s="741"/>
      <c r="G66" s="741"/>
      <c r="H66" s="741"/>
      <c r="I66" s="741"/>
      <c r="J66" s="741"/>
      <c r="K66" s="741"/>
      <c r="L66" s="741"/>
      <c r="M66" s="741"/>
      <c r="N66" s="741"/>
      <c r="O66" s="741"/>
      <c r="P66" s="742"/>
      <c r="Q66" s="746" t="s">
        <v>424</v>
      </c>
      <c r="R66" s="747"/>
      <c r="S66" s="747"/>
      <c r="T66" s="747"/>
      <c r="U66" s="748"/>
      <c r="V66" s="746" t="s">
        <v>425</v>
      </c>
      <c r="W66" s="747"/>
      <c r="X66" s="747"/>
      <c r="Y66" s="747"/>
      <c r="Z66" s="748"/>
      <c r="AA66" s="746" t="s">
        <v>426</v>
      </c>
      <c r="AB66" s="747"/>
      <c r="AC66" s="747"/>
      <c r="AD66" s="747"/>
      <c r="AE66" s="748"/>
      <c r="AF66" s="867" t="s">
        <v>427</v>
      </c>
      <c r="AG66" s="828"/>
      <c r="AH66" s="828"/>
      <c r="AI66" s="828"/>
      <c r="AJ66" s="868"/>
      <c r="AK66" s="746" t="s">
        <v>428</v>
      </c>
      <c r="AL66" s="741"/>
      <c r="AM66" s="741"/>
      <c r="AN66" s="741"/>
      <c r="AO66" s="742"/>
      <c r="AP66" s="746" t="s">
        <v>429</v>
      </c>
      <c r="AQ66" s="747"/>
      <c r="AR66" s="747"/>
      <c r="AS66" s="747"/>
      <c r="AT66" s="748"/>
      <c r="AU66" s="746" t="s">
        <v>430</v>
      </c>
      <c r="AV66" s="747"/>
      <c r="AW66" s="747"/>
      <c r="AX66" s="747"/>
      <c r="AY66" s="748"/>
      <c r="AZ66" s="746" t="s">
        <v>382</v>
      </c>
      <c r="BA66" s="747"/>
      <c r="BB66" s="747"/>
      <c r="BC66" s="747"/>
      <c r="BD66" s="753"/>
      <c r="BE66" s="236"/>
      <c r="BF66" s="236"/>
      <c r="BG66" s="236"/>
      <c r="BH66" s="236"/>
      <c r="BI66" s="236"/>
      <c r="BJ66" s="236"/>
      <c r="BK66" s="236"/>
      <c r="BL66" s="236"/>
      <c r="BM66" s="236"/>
      <c r="BN66" s="236"/>
      <c r="BO66" s="236"/>
      <c r="BP66" s="236"/>
      <c r="BQ66" s="233">
        <v>60</v>
      </c>
      <c r="BR66" s="238"/>
      <c r="BS66" s="872"/>
      <c r="BT66" s="873"/>
      <c r="BU66" s="873"/>
      <c r="BV66" s="873"/>
      <c r="BW66" s="873"/>
      <c r="BX66" s="873"/>
      <c r="BY66" s="873"/>
      <c r="BZ66" s="873"/>
      <c r="CA66" s="873"/>
      <c r="CB66" s="873"/>
      <c r="CC66" s="873"/>
      <c r="CD66" s="873"/>
      <c r="CE66" s="873"/>
      <c r="CF66" s="873"/>
      <c r="CG66" s="878"/>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224"/>
    </row>
    <row r="67" spans="1:131" ht="26.25" customHeight="1" thickBot="1" x14ac:dyDescent="0.2">
      <c r="A67" s="743"/>
      <c r="B67" s="744"/>
      <c r="C67" s="744"/>
      <c r="D67" s="744"/>
      <c r="E67" s="744"/>
      <c r="F67" s="744"/>
      <c r="G67" s="744"/>
      <c r="H67" s="744"/>
      <c r="I67" s="744"/>
      <c r="J67" s="744"/>
      <c r="K67" s="744"/>
      <c r="L67" s="744"/>
      <c r="M67" s="744"/>
      <c r="N67" s="744"/>
      <c r="O67" s="744"/>
      <c r="P67" s="745"/>
      <c r="Q67" s="749"/>
      <c r="R67" s="750"/>
      <c r="S67" s="750"/>
      <c r="T67" s="750"/>
      <c r="U67" s="751"/>
      <c r="V67" s="749"/>
      <c r="W67" s="750"/>
      <c r="X67" s="750"/>
      <c r="Y67" s="750"/>
      <c r="Z67" s="751"/>
      <c r="AA67" s="749"/>
      <c r="AB67" s="750"/>
      <c r="AC67" s="750"/>
      <c r="AD67" s="750"/>
      <c r="AE67" s="751"/>
      <c r="AF67" s="869"/>
      <c r="AG67" s="831"/>
      <c r="AH67" s="831"/>
      <c r="AI67" s="831"/>
      <c r="AJ67" s="870"/>
      <c r="AK67" s="871"/>
      <c r="AL67" s="744"/>
      <c r="AM67" s="744"/>
      <c r="AN67" s="744"/>
      <c r="AO67" s="745"/>
      <c r="AP67" s="749"/>
      <c r="AQ67" s="750"/>
      <c r="AR67" s="750"/>
      <c r="AS67" s="750"/>
      <c r="AT67" s="751"/>
      <c r="AU67" s="749"/>
      <c r="AV67" s="750"/>
      <c r="AW67" s="750"/>
      <c r="AX67" s="750"/>
      <c r="AY67" s="751"/>
      <c r="AZ67" s="749"/>
      <c r="BA67" s="750"/>
      <c r="BB67" s="750"/>
      <c r="BC67" s="750"/>
      <c r="BD67" s="755"/>
      <c r="BE67" s="236"/>
      <c r="BF67" s="236"/>
      <c r="BG67" s="236"/>
      <c r="BH67" s="236"/>
      <c r="BI67" s="236"/>
      <c r="BJ67" s="236"/>
      <c r="BK67" s="236"/>
      <c r="BL67" s="236"/>
      <c r="BM67" s="236"/>
      <c r="BN67" s="236"/>
      <c r="BO67" s="236"/>
      <c r="BP67" s="236"/>
      <c r="BQ67" s="233">
        <v>61</v>
      </c>
      <c r="BR67" s="238"/>
      <c r="BS67" s="872"/>
      <c r="BT67" s="873"/>
      <c r="BU67" s="873"/>
      <c r="BV67" s="873"/>
      <c r="BW67" s="873"/>
      <c r="BX67" s="873"/>
      <c r="BY67" s="873"/>
      <c r="BZ67" s="873"/>
      <c r="CA67" s="873"/>
      <c r="CB67" s="873"/>
      <c r="CC67" s="873"/>
      <c r="CD67" s="873"/>
      <c r="CE67" s="873"/>
      <c r="CF67" s="873"/>
      <c r="CG67" s="878"/>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224"/>
    </row>
    <row r="68" spans="1:131" ht="26.25" customHeight="1" thickTop="1" x14ac:dyDescent="0.15">
      <c r="A68" s="231">
        <v>1</v>
      </c>
      <c r="B68" s="882" t="s">
        <v>594</v>
      </c>
      <c r="C68" s="883"/>
      <c r="D68" s="883"/>
      <c r="E68" s="883"/>
      <c r="F68" s="883"/>
      <c r="G68" s="883"/>
      <c r="H68" s="883"/>
      <c r="I68" s="883"/>
      <c r="J68" s="883"/>
      <c r="K68" s="883"/>
      <c r="L68" s="883"/>
      <c r="M68" s="883"/>
      <c r="N68" s="883"/>
      <c r="O68" s="883"/>
      <c r="P68" s="884"/>
      <c r="Q68" s="885">
        <v>187</v>
      </c>
      <c r="R68" s="879"/>
      <c r="S68" s="879"/>
      <c r="T68" s="879"/>
      <c r="U68" s="879"/>
      <c r="V68" s="879">
        <v>160</v>
      </c>
      <c r="W68" s="879"/>
      <c r="X68" s="879"/>
      <c r="Y68" s="879"/>
      <c r="Z68" s="879"/>
      <c r="AA68" s="879">
        <v>27</v>
      </c>
      <c r="AB68" s="879"/>
      <c r="AC68" s="879"/>
      <c r="AD68" s="879"/>
      <c r="AE68" s="879"/>
      <c r="AF68" s="879">
        <v>7</v>
      </c>
      <c r="AG68" s="879"/>
      <c r="AH68" s="879"/>
      <c r="AI68" s="879"/>
      <c r="AJ68" s="879"/>
      <c r="AK68" s="879">
        <v>31</v>
      </c>
      <c r="AL68" s="879"/>
      <c r="AM68" s="879"/>
      <c r="AN68" s="879"/>
      <c r="AO68" s="879"/>
      <c r="AP68" s="879" t="s">
        <v>527</v>
      </c>
      <c r="AQ68" s="879"/>
      <c r="AR68" s="879"/>
      <c r="AS68" s="879"/>
      <c r="AT68" s="879"/>
      <c r="AU68" s="879" t="s">
        <v>527</v>
      </c>
      <c r="AV68" s="879"/>
      <c r="AW68" s="879"/>
      <c r="AX68" s="879"/>
      <c r="AY68" s="879"/>
      <c r="AZ68" s="880"/>
      <c r="BA68" s="880"/>
      <c r="BB68" s="880"/>
      <c r="BC68" s="880"/>
      <c r="BD68" s="881"/>
      <c r="BE68" s="236"/>
      <c r="BF68" s="236"/>
      <c r="BG68" s="236"/>
      <c r="BH68" s="236"/>
      <c r="BI68" s="236"/>
      <c r="BJ68" s="236"/>
      <c r="BK68" s="236"/>
      <c r="BL68" s="236"/>
      <c r="BM68" s="236"/>
      <c r="BN68" s="236"/>
      <c r="BO68" s="236"/>
      <c r="BP68" s="236"/>
      <c r="BQ68" s="233">
        <v>62</v>
      </c>
      <c r="BR68" s="238"/>
      <c r="BS68" s="872"/>
      <c r="BT68" s="873"/>
      <c r="BU68" s="873"/>
      <c r="BV68" s="873"/>
      <c r="BW68" s="873"/>
      <c r="BX68" s="873"/>
      <c r="BY68" s="873"/>
      <c r="BZ68" s="873"/>
      <c r="CA68" s="873"/>
      <c r="CB68" s="873"/>
      <c r="CC68" s="873"/>
      <c r="CD68" s="873"/>
      <c r="CE68" s="873"/>
      <c r="CF68" s="873"/>
      <c r="CG68" s="878"/>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224"/>
    </row>
    <row r="69" spans="1:131" ht="26.25" customHeight="1" x14ac:dyDescent="0.15">
      <c r="A69" s="233">
        <v>2</v>
      </c>
      <c r="B69" s="886" t="s">
        <v>595</v>
      </c>
      <c r="C69" s="887"/>
      <c r="D69" s="887"/>
      <c r="E69" s="887"/>
      <c r="F69" s="887"/>
      <c r="G69" s="887"/>
      <c r="H69" s="887"/>
      <c r="I69" s="887"/>
      <c r="J69" s="887"/>
      <c r="K69" s="887"/>
      <c r="L69" s="887"/>
      <c r="M69" s="887"/>
      <c r="N69" s="887"/>
      <c r="O69" s="887"/>
      <c r="P69" s="888"/>
      <c r="Q69" s="889">
        <v>4698</v>
      </c>
      <c r="R69" s="843"/>
      <c r="S69" s="843"/>
      <c r="T69" s="843"/>
      <c r="U69" s="843"/>
      <c r="V69" s="843">
        <v>3780</v>
      </c>
      <c r="W69" s="843"/>
      <c r="X69" s="843"/>
      <c r="Y69" s="843"/>
      <c r="Z69" s="843"/>
      <c r="AA69" s="843">
        <v>918</v>
      </c>
      <c r="AB69" s="843"/>
      <c r="AC69" s="843"/>
      <c r="AD69" s="843"/>
      <c r="AE69" s="843"/>
      <c r="AF69" s="843">
        <v>918</v>
      </c>
      <c r="AG69" s="843"/>
      <c r="AH69" s="843"/>
      <c r="AI69" s="843"/>
      <c r="AJ69" s="843"/>
      <c r="AK69" s="843">
        <v>1</v>
      </c>
      <c r="AL69" s="843"/>
      <c r="AM69" s="843"/>
      <c r="AN69" s="843"/>
      <c r="AO69" s="843"/>
      <c r="AP69" s="843" t="s">
        <v>527</v>
      </c>
      <c r="AQ69" s="843"/>
      <c r="AR69" s="843"/>
      <c r="AS69" s="843"/>
      <c r="AT69" s="843"/>
      <c r="AU69" s="843" t="s">
        <v>527</v>
      </c>
      <c r="AV69" s="843"/>
      <c r="AW69" s="843"/>
      <c r="AX69" s="843"/>
      <c r="AY69" s="843"/>
      <c r="AZ69" s="845"/>
      <c r="BA69" s="845"/>
      <c r="BB69" s="845"/>
      <c r="BC69" s="845"/>
      <c r="BD69" s="846"/>
      <c r="BE69" s="236"/>
      <c r="BF69" s="236"/>
      <c r="BG69" s="236"/>
      <c r="BH69" s="236"/>
      <c r="BI69" s="236"/>
      <c r="BJ69" s="236"/>
      <c r="BK69" s="236"/>
      <c r="BL69" s="236"/>
      <c r="BM69" s="236"/>
      <c r="BN69" s="236"/>
      <c r="BO69" s="236"/>
      <c r="BP69" s="236"/>
      <c r="BQ69" s="233">
        <v>63</v>
      </c>
      <c r="BR69" s="238"/>
      <c r="BS69" s="872"/>
      <c r="BT69" s="873"/>
      <c r="BU69" s="873"/>
      <c r="BV69" s="873"/>
      <c r="BW69" s="873"/>
      <c r="BX69" s="873"/>
      <c r="BY69" s="873"/>
      <c r="BZ69" s="873"/>
      <c r="CA69" s="873"/>
      <c r="CB69" s="873"/>
      <c r="CC69" s="873"/>
      <c r="CD69" s="873"/>
      <c r="CE69" s="873"/>
      <c r="CF69" s="873"/>
      <c r="CG69" s="878"/>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224"/>
    </row>
    <row r="70" spans="1:131" ht="26.25" customHeight="1" x14ac:dyDescent="0.15">
      <c r="A70" s="233">
        <v>3</v>
      </c>
      <c r="B70" s="886" t="s">
        <v>596</v>
      </c>
      <c r="C70" s="887"/>
      <c r="D70" s="887"/>
      <c r="E70" s="887"/>
      <c r="F70" s="887"/>
      <c r="G70" s="887"/>
      <c r="H70" s="887"/>
      <c r="I70" s="887"/>
      <c r="J70" s="887"/>
      <c r="K70" s="887"/>
      <c r="L70" s="887"/>
      <c r="M70" s="887"/>
      <c r="N70" s="887"/>
      <c r="O70" s="887"/>
      <c r="P70" s="888"/>
      <c r="Q70" s="889">
        <v>112</v>
      </c>
      <c r="R70" s="843"/>
      <c r="S70" s="843"/>
      <c r="T70" s="843"/>
      <c r="U70" s="843"/>
      <c r="V70" s="843">
        <v>74</v>
      </c>
      <c r="W70" s="843"/>
      <c r="X70" s="843"/>
      <c r="Y70" s="843"/>
      <c r="Z70" s="843"/>
      <c r="AA70" s="843">
        <v>38</v>
      </c>
      <c r="AB70" s="843"/>
      <c r="AC70" s="843"/>
      <c r="AD70" s="843"/>
      <c r="AE70" s="843"/>
      <c r="AF70" s="843">
        <v>38</v>
      </c>
      <c r="AG70" s="843"/>
      <c r="AH70" s="843"/>
      <c r="AI70" s="843"/>
      <c r="AJ70" s="843"/>
      <c r="AK70" s="843" t="s">
        <v>527</v>
      </c>
      <c r="AL70" s="843"/>
      <c r="AM70" s="843"/>
      <c r="AN70" s="843"/>
      <c r="AO70" s="843"/>
      <c r="AP70" s="843" t="s">
        <v>527</v>
      </c>
      <c r="AQ70" s="843"/>
      <c r="AR70" s="843"/>
      <c r="AS70" s="843"/>
      <c r="AT70" s="843"/>
      <c r="AU70" s="843" t="s">
        <v>527</v>
      </c>
      <c r="AV70" s="843"/>
      <c r="AW70" s="843"/>
      <c r="AX70" s="843"/>
      <c r="AY70" s="843"/>
      <c r="AZ70" s="845"/>
      <c r="BA70" s="845"/>
      <c r="BB70" s="845"/>
      <c r="BC70" s="845"/>
      <c r="BD70" s="846"/>
      <c r="BE70" s="236"/>
      <c r="BF70" s="236"/>
      <c r="BG70" s="236"/>
      <c r="BH70" s="236"/>
      <c r="BI70" s="236"/>
      <c r="BJ70" s="236"/>
      <c r="BK70" s="236"/>
      <c r="BL70" s="236"/>
      <c r="BM70" s="236"/>
      <c r="BN70" s="236"/>
      <c r="BO70" s="236"/>
      <c r="BP70" s="236"/>
      <c r="BQ70" s="233">
        <v>64</v>
      </c>
      <c r="BR70" s="238"/>
      <c r="BS70" s="872"/>
      <c r="BT70" s="873"/>
      <c r="BU70" s="873"/>
      <c r="BV70" s="873"/>
      <c r="BW70" s="873"/>
      <c r="BX70" s="873"/>
      <c r="BY70" s="873"/>
      <c r="BZ70" s="873"/>
      <c r="CA70" s="873"/>
      <c r="CB70" s="873"/>
      <c r="CC70" s="873"/>
      <c r="CD70" s="873"/>
      <c r="CE70" s="873"/>
      <c r="CF70" s="873"/>
      <c r="CG70" s="878"/>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224"/>
    </row>
    <row r="71" spans="1:131" ht="26.25" customHeight="1" x14ac:dyDescent="0.15">
      <c r="A71" s="233">
        <v>4</v>
      </c>
      <c r="B71" s="886" t="s">
        <v>597</v>
      </c>
      <c r="C71" s="887"/>
      <c r="D71" s="887"/>
      <c r="E71" s="887"/>
      <c r="F71" s="887"/>
      <c r="G71" s="887"/>
      <c r="H71" s="887"/>
      <c r="I71" s="887"/>
      <c r="J71" s="887"/>
      <c r="K71" s="887"/>
      <c r="L71" s="887"/>
      <c r="M71" s="887"/>
      <c r="N71" s="887"/>
      <c r="O71" s="887"/>
      <c r="P71" s="888"/>
      <c r="Q71" s="889">
        <v>4</v>
      </c>
      <c r="R71" s="843"/>
      <c r="S71" s="843"/>
      <c r="T71" s="843"/>
      <c r="U71" s="843"/>
      <c r="V71" s="843">
        <v>3</v>
      </c>
      <c r="W71" s="843"/>
      <c r="X71" s="843"/>
      <c r="Y71" s="843"/>
      <c r="Z71" s="843"/>
      <c r="AA71" s="843">
        <v>1</v>
      </c>
      <c r="AB71" s="843"/>
      <c r="AC71" s="843"/>
      <c r="AD71" s="843"/>
      <c r="AE71" s="843"/>
      <c r="AF71" s="843">
        <v>1</v>
      </c>
      <c r="AG71" s="843"/>
      <c r="AH71" s="843"/>
      <c r="AI71" s="843"/>
      <c r="AJ71" s="843"/>
      <c r="AK71" s="843" t="s">
        <v>527</v>
      </c>
      <c r="AL71" s="843"/>
      <c r="AM71" s="843"/>
      <c r="AN71" s="843"/>
      <c r="AO71" s="843"/>
      <c r="AP71" s="843" t="s">
        <v>527</v>
      </c>
      <c r="AQ71" s="843"/>
      <c r="AR71" s="843"/>
      <c r="AS71" s="843"/>
      <c r="AT71" s="843"/>
      <c r="AU71" s="843" t="s">
        <v>527</v>
      </c>
      <c r="AV71" s="843"/>
      <c r="AW71" s="843"/>
      <c r="AX71" s="843"/>
      <c r="AY71" s="843"/>
      <c r="AZ71" s="845"/>
      <c r="BA71" s="845"/>
      <c r="BB71" s="845"/>
      <c r="BC71" s="845"/>
      <c r="BD71" s="846"/>
      <c r="BE71" s="236"/>
      <c r="BF71" s="236"/>
      <c r="BG71" s="236"/>
      <c r="BH71" s="236"/>
      <c r="BI71" s="236"/>
      <c r="BJ71" s="236"/>
      <c r="BK71" s="236"/>
      <c r="BL71" s="236"/>
      <c r="BM71" s="236"/>
      <c r="BN71" s="236"/>
      <c r="BO71" s="236"/>
      <c r="BP71" s="236"/>
      <c r="BQ71" s="233">
        <v>65</v>
      </c>
      <c r="BR71" s="238"/>
      <c r="BS71" s="872"/>
      <c r="BT71" s="873"/>
      <c r="BU71" s="873"/>
      <c r="BV71" s="873"/>
      <c r="BW71" s="873"/>
      <c r="BX71" s="873"/>
      <c r="BY71" s="873"/>
      <c r="BZ71" s="873"/>
      <c r="CA71" s="873"/>
      <c r="CB71" s="873"/>
      <c r="CC71" s="873"/>
      <c r="CD71" s="873"/>
      <c r="CE71" s="873"/>
      <c r="CF71" s="873"/>
      <c r="CG71" s="878"/>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224"/>
    </row>
    <row r="72" spans="1:131" ht="26.25" customHeight="1" x14ac:dyDescent="0.15">
      <c r="A72" s="233">
        <v>5</v>
      </c>
      <c r="B72" s="886" t="s">
        <v>598</v>
      </c>
      <c r="C72" s="887"/>
      <c r="D72" s="887"/>
      <c r="E72" s="887"/>
      <c r="F72" s="887"/>
      <c r="G72" s="887"/>
      <c r="H72" s="887"/>
      <c r="I72" s="887"/>
      <c r="J72" s="887"/>
      <c r="K72" s="887"/>
      <c r="L72" s="887"/>
      <c r="M72" s="887"/>
      <c r="N72" s="887"/>
      <c r="O72" s="887"/>
      <c r="P72" s="888"/>
      <c r="Q72" s="889">
        <v>81</v>
      </c>
      <c r="R72" s="843"/>
      <c r="S72" s="843"/>
      <c r="T72" s="843"/>
      <c r="U72" s="843"/>
      <c r="V72" s="843">
        <v>73</v>
      </c>
      <c r="W72" s="843"/>
      <c r="X72" s="843"/>
      <c r="Y72" s="843"/>
      <c r="Z72" s="843"/>
      <c r="AA72" s="843">
        <v>8</v>
      </c>
      <c r="AB72" s="843"/>
      <c r="AC72" s="843"/>
      <c r="AD72" s="843"/>
      <c r="AE72" s="843"/>
      <c r="AF72" s="843">
        <v>8</v>
      </c>
      <c r="AG72" s="843"/>
      <c r="AH72" s="843"/>
      <c r="AI72" s="843"/>
      <c r="AJ72" s="843"/>
      <c r="AK72" s="843" t="s">
        <v>527</v>
      </c>
      <c r="AL72" s="843"/>
      <c r="AM72" s="843"/>
      <c r="AN72" s="843"/>
      <c r="AO72" s="843"/>
      <c r="AP72" s="843" t="s">
        <v>527</v>
      </c>
      <c r="AQ72" s="843"/>
      <c r="AR72" s="843"/>
      <c r="AS72" s="843"/>
      <c r="AT72" s="843"/>
      <c r="AU72" s="843" t="s">
        <v>527</v>
      </c>
      <c r="AV72" s="843"/>
      <c r="AW72" s="843"/>
      <c r="AX72" s="843"/>
      <c r="AY72" s="843"/>
      <c r="AZ72" s="845"/>
      <c r="BA72" s="845"/>
      <c r="BB72" s="845"/>
      <c r="BC72" s="845"/>
      <c r="BD72" s="846"/>
      <c r="BE72" s="236"/>
      <c r="BF72" s="236"/>
      <c r="BG72" s="236"/>
      <c r="BH72" s="236"/>
      <c r="BI72" s="236"/>
      <c r="BJ72" s="236"/>
      <c r="BK72" s="236"/>
      <c r="BL72" s="236"/>
      <c r="BM72" s="236"/>
      <c r="BN72" s="236"/>
      <c r="BO72" s="236"/>
      <c r="BP72" s="236"/>
      <c r="BQ72" s="233">
        <v>66</v>
      </c>
      <c r="BR72" s="238"/>
      <c r="BS72" s="872"/>
      <c r="BT72" s="873"/>
      <c r="BU72" s="873"/>
      <c r="BV72" s="873"/>
      <c r="BW72" s="873"/>
      <c r="BX72" s="873"/>
      <c r="BY72" s="873"/>
      <c r="BZ72" s="873"/>
      <c r="CA72" s="873"/>
      <c r="CB72" s="873"/>
      <c r="CC72" s="873"/>
      <c r="CD72" s="873"/>
      <c r="CE72" s="873"/>
      <c r="CF72" s="873"/>
      <c r="CG72" s="878"/>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224"/>
    </row>
    <row r="73" spans="1:131" ht="26.25" customHeight="1" x14ac:dyDescent="0.15">
      <c r="A73" s="233">
        <v>6</v>
      </c>
      <c r="B73" s="886" t="s">
        <v>599</v>
      </c>
      <c r="C73" s="887"/>
      <c r="D73" s="887"/>
      <c r="E73" s="887"/>
      <c r="F73" s="887"/>
      <c r="G73" s="887"/>
      <c r="H73" s="887"/>
      <c r="I73" s="887"/>
      <c r="J73" s="887"/>
      <c r="K73" s="887"/>
      <c r="L73" s="887"/>
      <c r="M73" s="887"/>
      <c r="N73" s="887"/>
      <c r="O73" s="887"/>
      <c r="P73" s="888"/>
      <c r="Q73" s="889">
        <v>139615</v>
      </c>
      <c r="R73" s="843"/>
      <c r="S73" s="843"/>
      <c r="T73" s="843"/>
      <c r="U73" s="843"/>
      <c r="V73" s="843">
        <v>134963</v>
      </c>
      <c r="W73" s="843"/>
      <c r="X73" s="843"/>
      <c r="Y73" s="843"/>
      <c r="Z73" s="843"/>
      <c r="AA73" s="843">
        <v>4652</v>
      </c>
      <c r="AB73" s="843"/>
      <c r="AC73" s="843"/>
      <c r="AD73" s="843"/>
      <c r="AE73" s="843"/>
      <c r="AF73" s="843">
        <v>4652</v>
      </c>
      <c r="AG73" s="843"/>
      <c r="AH73" s="843"/>
      <c r="AI73" s="843"/>
      <c r="AJ73" s="843"/>
      <c r="AK73" s="843" t="s">
        <v>527</v>
      </c>
      <c r="AL73" s="843"/>
      <c r="AM73" s="843"/>
      <c r="AN73" s="843"/>
      <c r="AO73" s="843"/>
      <c r="AP73" s="843" t="s">
        <v>527</v>
      </c>
      <c r="AQ73" s="843"/>
      <c r="AR73" s="843"/>
      <c r="AS73" s="843"/>
      <c r="AT73" s="843"/>
      <c r="AU73" s="843" t="s">
        <v>527</v>
      </c>
      <c r="AV73" s="843"/>
      <c r="AW73" s="843"/>
      <c r="AX73" s="843"/>
      <c r="AY73" s="843"/>
      <c r="AZ73" s="845"/>
      <c r="BA73" s="845"/>
      <c r="BB73" s="845"/>
      <c r="BC73" s="845"/>
      <c r="BD73" s="846"/>
      <c r="BE73" s="236"/>
      <c r="BF73" s="236"/>
      <c r="BG73" s="236"/>
      <c r="BH73" s="236"/>
      <c r="BI73" s="236"/>
      <c r="BJ73" s="236"/>
      <c r="BK73" s="236"/>
      <c r="BL73" s="236"/>
      <c r="BM73" s="236"/>
      <c r="BN73" s="236"/>
      <c r="BO73" s="236"/>
      <c r="BP73" s="236"/>
      <c r="BQ73" s="233">
        <v>67</v>
      </c>
      <c r="BR73" s="238"/>
      <c r="BS73" s="872"/>
      <c r="BT73" s="873"/>
      <c r="BU73" s="873"/>
      <c r="BV73" s="873"/>
      <c r="BW73" s="873"/>
      <c r="BX73" s="873"/>
      <c r="BY73" s="873"/>
      <c r="BZ73" s="873"/>
      <c r="CA73" s="873"/>
      <c r="CB73" s="873"/>
      <c r="CC73" s="873"/>
      <c r="CD73" s="873"/>
      <c r="CE73" s="873"/>
      <c r="CF73" s="873"/>
      <c r="CG73" s="878"/>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224"/>
    </row>
    <row r="74" spans="1:131" ht="26.25" customHeight="1" x14ac:dyDescent="0.15">
      <c r="A74" s="233">
        <v>7</v>
      </c>
      <c r="B74" s="886"/>
      <c r="C74" s="887"/>
      <c r="D74" s="887"/>
      <c r="E74" s="887"/>
      <c r="F74" s="887"/>
      <c r="G74" s="887"/>
      <c r="H74" s="887"/>
      <c r="I74" s="887"/>
      <c r="J74" s="887"/>
      <c r="K74" s="887"/>
      <c r="L74" s="887"/>
      <c r="M74" s="887"/>
      <c r="N74" s="887"/>
      <c r="O74" s="887"/>
      <c r="P74" s="888"/>
      <c r="Q74" s="889"/>
      <c r="R74" s="843"/>
      <c r="S74" s="843"/>
      <c r="T74" s="843"/>
      <c r="U74" s="843"/>
      <c r="V74" s="843"/>
      <c r="W74" s="843"/>
      <c r="X74" s="843"/>
      <c r="Y74" s="843"/>
      <c r="Z74" s="843"/>
      <c r="AA74" s="843"/>
      <c r="AB74" s="843"/>
      <c r="AC74" s="843"/>
      <c r="AD74" s="843"/>
      <c r="AE74" s="843"/>
      <c r="AF74" s="843"/>
      <c r="AG74" s="843"/>
      <c r="AH74" s="843"/>
      <c r="AI74" s="843"/>
      <c r="AJ74" s="843"/>
      <c r="AK74" s="843"/>
      <c r="AL74" s="843"/>
      <c r="AM74" s="843"/>
      <c r="AN74" s="843"/>
      <c r="AO74" s="843"/>
      <c r="AP74" s="843"/>
      <c r="AQ74" s="843"/>
      <c r="AR74" s="843"/>
      <c r="AS74" s="843"/>
      <c r="AT74" s="843"/>
      <c r="AU74" s="843"/>
      <c r="AV74" s="843"/>
      <c r="AW74" s="843"/>
      <c r="AX74" s="843"/>
      <c r="AY74" s="843"/>
      <c r="AZ74" s="845"/>
      <c r="BA74" s="845"/>
      <c r="BB74" s="845"/>
      <c r="BC74" s="845"/>
      <c r="BD74" s="846"/>
      <c r="BE74" s="236"/>
      <c r="BF74" s="236"/>
      <c r="BG74" s="236"/>
      <c r="BH74" s="236"/>
      <c r="BI74" s="236"/>
      <c r="BJ74" s="236"/>
      <c r="BK74" s="236"/>
      <c r="BL74" s="236"/>
      <c r="BM74" s="236"/>
      <c r="BN74" s="236"/>
      <c r="BO74" s="236"/>
      <c r="BP74" s="236"/>
      <c r="BQ74" s="233">
        <v>68</v>
      </c>
      <c r="BR74" s="238"/>
      <c r="BS74" s="872"/>
      <c r="BT74" s="873"/>
      <c r="BU74" s="873"/>
      <c r="BV74" s="873"/>
      <c r="BW74" s="873"/>
      <c r="BX74" s="873"/>
      <c r="BY74" s="873"/>
      <c r="BZ74" s="873"/>
      <c r="CA74" s="873"/>
      <c r="CB74" s="873"/>
      <c r="CC74" s="873"/>
      <c r="CD74" s="873"/>
      <c r="CE74" s="873"/>
      <c r="CF74" s="873"/>
      <c r="CG74" s="878"/>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224"/>
    </row>
    <row r="75" spans="1:131" ht="26.25" customHeight="1" x14ac:dyDescent="0.15">
      <c r="A75" s="233">
        <v>8</v>
      </c>
      <c r="B75" s="886"/>
      <c r="C75" s="887"/>
      <c r="D75" s="887"/>
      <c r="E75" s="887"/>
      <c r="F75" s="887"/>
      <c r="G75" s="887"/>
      <c r="H75" s="887"/>
      <c r="I75" s="887"/>
      <c r="J75" s="887"/>
      <c r="K75" s="887"/>
      <c r="L75" s="887"/>
      <c r="M75" s="887"/>
      <c r="N75" s="887"/>
      <c r="O75" s="887"/>
      <c r="P75" s="888"/>
      <c r="Q75" s="890"/>
      <c r="R75" s="891"/>
      <c r="S75" s="891"/>
      <c r="T75" s="891"/>
      <c r="U75" s="847"/>
      <c r="V75" s="892"/>
      <c r="W75" s="891"/>
      <c r="X75" s="891"/>
      <c r="Y75" s="891"/>
      <c r="Z75" s="847"/>
      <c r="AA75" s="892"/>
      <c r="AB75" s="891"/>
      <c r="AC75" s="891"/>
      <c r="AD75" s="891"/>
      <c r="AE75" s="847"/>
      <c r="AF75" s="892"/>
      <c r="AG75" s="891"/>
      <c r="AH75" s="891"/>
      <c r="AI75" s="891"/>
      <c r="AJ75" s="847"/>
      <c r="AK75" s="892"/>
      <c r="AL75" s="891"/>
      <c r="AM75" s="891"/>
      <c r="AN75" s="891"/>
      <c r="AO75" s="847"/>
      <c r="AP75" s="892"/>
      <c r="AQ75" s="891"/>
      <c r="AR75" s="891"/>
      <c r="AS75" s="891"/>
      <c r="AT75" s="847"/>
      <c r="AU75" s="892"/>
      <c r="AV75" s="891"/>
      <c r="AW75" s="891"/>
      <c r="AX75" s="891"/>
      <c r="AY75" s="847"/>
      <c r="AZ75" s="845"/>
      <c r="BA75" s="845"/>
      <c r="BB75" s="845"/>
      <c r="BC75" s="845"/>
      <c r="BD75" s="846"/>
      <c r="BE75" s="236"/>
      <c r="BF75" s="236"/>
      <c r="BG75" s="236"/>
      <c r="BH75" s="236"/>
      <c r="BI75" s="236"/>
      <c r="BJ75" s="236"/>
      <c r="BK75" s="236"/>
      <c r="BL75" s="236"/>
      <c r="BM75" s="236"/>
      <c r="BN75" s="236"/>
      <c r="BO75" s="236"/>
      <c r="BP75" s="236"/>
      <c r="BQ75" s="233">
        <v>69</v>
      </c>
      <c r="BR75" s="238"/>
      <c r="BS75" s="872"/>
      <c r="BT75" s="873"/>
      <c r="BU75" s="873"/>
      <c r="BV75" s="873"/>
      <c r="BW75" s="873"/>
      <c r="BX75" s="873"/>
      <c r="BY75" s="873"/>
      <c r="BZ75" s="873"/>
      <c r="CA75" s="873"/>
      <c r="CB75" s="873"/>
      <c r="CC75" s="873"/>
      <c r="CD75" s="873"/>
      <c r="CE75" s="873"/>
      <c r="CF75" s="873"/>
      <c r="CG75" s="878"/>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224"/>
    </row>
    <row r="76" spans="1:131" ht="26.25" customHeight="1" x14ac:dyDescent="0.15">
      <c r="A76" s="233">
        <v>9</v>
      </c>
      <c r="B76" s="886"/>
      <c r="C76" s="887"/>
      <c r="D76" s="887"/>
      <c r="E76" s="887"/>
      <c r="F76" s="887"/>
      <c r="G76" s="887"/>
      <c r="H76" s="887"/>
      <c r="I76" s="887"/>
      <c r="J76" s="887"/>
      <c r="K76" s="887"/>
      <c r="L76" s="887"/>
      <c r="M76" s="887"/>
      <c r="N76" s="887"/>
      <c r="O76" s="887"/>
      <c r="P76" s="888"/>
      <c r="Q76" s="890"/>
      <c r="R76" s="891"/>
      <c r="S76" s="891"/>
      <c r="T76" s="891"/>
      <c r="U76" s="847"/>
      <c r="V76" s="892"/>
      <c r="W76" s="891"/>
      <c r="X76" s="891"/>
      <c r="Y76" s="891"/>
      <c r="Z76" s="847"/>
      <c r="AA76" s="892"/>
      <c r="AB76" s="891"/>
      <c r="AC76" s="891"/>
      <c r="AD76" s="891"/>
      <c r="AE76" s="847"/>
      <c r="AF76" s="892"/>
      <c r="AG76" s="891"/>
      <c r="AH76" s="891"/>
      <c r="AI76" s="891"/>
      <c r="AJ76" s="847"/>
      <c r="AK76" s="892"/>
      <c r="AL76" s="891"/>
      <c r="AM76" s="891"/>
      <c r="AN76" s="891"/>
      <c r="AO76" s="847"/>
      <c r="AP76" s="892"/>
      <c r="AQ76" s="891"/>
      <c r="AR76" s="891"/>
      <c r="AS76" s="891"/>
      <c r="AT76" s="847"/>
      <c r="AU76" s="892"/>
      <c r="AV76" s="891"/>
      <c r="AW76" s="891"/>
      <c r="AX76" s="891"/>
      <c r="AY76" s="847"/>
      <c r="AZ76" s="845"/>
      <c r="BA76" s="845"/>
      <c r="BB76" s="845"/>
      <c r="BC76" s="845"/>
      <c r="BD76" s="846"/>
      <c r="BE76" s="236"/>
      <c r="BF76" s="236"/>
      <c r="BG76" s="236"/>
      <c r="BH76" s="236"/>
      <c r="BI76" s="236"/>
      <c r="BJ76" s="236"/>
      <c r="BK76" s="236"/>
      <c r="BL76" s="236"/>
      <c r="BM76" s="236"/>
      <c r="BN76" s="236"/>
      <c r="BO76" s="236"/>
      <c r="BP76" s="236"/>
      <c r="BQ76" s="233">
        <v>70</v>
      </c>
      <c r="BR76" s="238"/>
      <c r="BS76" s="872"/>
      <c r="BT76" s="873"/>
      <c r="BU76" s="873"/>
      <c r="BV76" s="873"/>
      <c r="BW76" s="873"/>
      <c r="BX76" s="873"/>
      <c r="BY76" s="873"/>
      <c r="BZ76" s="873"/>
      <c r="CA76" s="873"/>
      <c r="CB76" s="873"/>
      <c r="CC76" s="873"/>
      <c r="CD76" s="873"/>
      <c r="CE76" s="873"/>
      <c r="CF76" s="873"/>
      <c r="CG76" s="878"/>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224"/>
    </row>
    <row r="77" spans="1:131" ht="26.25" customHeight="1" x14ac:dyDescent="0.15">
      <c r="A77" s="233">
        <v>10</v>
      </c>
      <c r="B77" s="886"/>
      <c r="C77" s="887"/>
      <c r="D77" s="887"/>
      <c r="E77" s="887"/>
      <c r="F77" s="887"/>
      <c r="G77" s="887"/>
      <c r="H77" s="887"/>
      <c r="I77" s="887"/>
      <c r="J77" s="887"/>
      <c r="K77" s="887"/>
      <c r="L77" s="887"/>
      <c r="M77" s="887"/>
      <c r="N77" s="887"/>
      <c r="O77" s="887"/>
      <c r="P77" s="888"/>
      <c r="Q77" s="890"/>
      <c r="R77" s="891"/>
      <c r="S77" s="891"/>
      <c r="T77" s="891"/>
      <c r="U77" s="847"/>
      <c r="V77" s="892"/>
      <c r="W77" s="891"/>
      <c r="X77" s="891"/>
      <c r="Y77" s="891"/>
      <c r="Z77" s="847"/>
      <c r="AA77" s="892"/>
      <c r="AB77" s="891"/>
      <c r="AC77" s="891"/>
      <c r="AD77" s="891"/>
      <c r="AE77" s="847"/>
      <c r="AF77" s="892"/>
      <c r="AG77" s="891"/>
      <c r="AH77" s="891"/>
      <c r="AI77" s="891"/>
      <c r="AJ77" s="847"/>
      <c r="AK77" s="892"/>
      <c r="AL77" s="891"/>
      <c r="AM77" s="891"/>
      <c r="AN77" s="891"/>
      <c r="AO77" s="847"/>
      <c r="AP77" s="892"/>
      <c r="AQ77" s="891"/>
      <c r="AR77" s="891"/>
      <c r="AS77" s="891"/>
      <c r="AT77" s="847"/>
      <c r="AU77" s="892"/>
      <c r="AV77" s="891"/>
      <c r="AW77" s="891"/>
      <c r="AX77" s="891"/>
      <c r="AY77" s="847"/>
      <c r="AZ77" s="845"/>
      <c r="BA77" s="845"/>
      <c r="BB77" s="845"/>
      <c r="BC77" s="845"/>
      <c r="BD77" s="846"/>
      <c r="BE77" s="236"/>
      <c r="BF77" s="236"/>
      <c r="BG77" s="236"/>
      <c r="BH77" s="236"/>
      <c r="BI77" s="236"/>
      <c r="BJ77" s="236"/>
      <c r="BK77" s="236"/>
      <c r="BL77" s="236"/>
      <c r="BM77" s="236"/>
      <c r="BN77" s="236"/>
      <c r="BO77" s="236"/>
      <c r="BP77" s="236"/>
      <c r="BQ77" s="233">
        <v>71</v>
      </c>
      <c r="BR77" s="238"/>
      <c r="BS77" s="872"/>
      <c r="BT77" s="873"/>
      <c r="BU77" s="873"/>
      <c r="BV77" s="873"/>
      <c r="BW77" s="873"/>
      <c r="BX77" s="873"/>
      <c r="BY77" s="873"/>
      <c r="BZ77" s="873"/>
      <c r="CA77" s="873"/>
      <c r="CB77" s="873"/>
      <c r="CC77" s="873"/>
      <c r="CD77" s="873"/>
      <c r="CE77" s="873"/>
      <c r="CF77" s="873"/>
      <c r="CG77" s="878"/>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224"/>
    </row>
    <row r="78" spans="1:131" ht="26.25" customHeight="1" x14ac:dyDescent="0.15">
      <c r="A78" s="233">
        <v>11</v>
      </c>
      <c r="B78" s="886"/>
      <c r="C78" s="887"/>
      <c r="D78" s="887"/>
      <c r="E78" s="887"/>
      <c r="F78" s="887"/>
      <c r="G78" s="887"/>
      <c r="H78" s="887"/>
      <c r="I78" s="887"/>
      <c r="J78" s="887"/>
      <c r="K78" s="887"/>
      <c r="L78" s="887"/>
      <c r="M78" s="887"/>
      <c r="N78" s="887"/>
      <c r="O78" s="887"/>
      <c r="P78" s="888"/>
      <c r="Q78" s="889"/>
      <c r="R78" s="843"/>
      <c r="S78" s="843"/>
      <c r="T78" s="843"/>
      <c r="U78" s="843"/>
      <c r="V78" s="843"/>
      <c r="W78" s="843"/>
      <c r="X78" s="843"/>
      <c r="Y78" s="843"/>
      <c r="Z78" s="843"/>
      <c r="AA78" s="843"/>
      <c r="AB78" s="843"/>
      <c r="AC78" s="843"/>
      <c r="AD78" s="843"/>
      <c r="AE78" s="843"/>
      <c r="AF78" s="843"/>
      <c r="AG78" s="843"/>
      <c r="AH78" s="843"/>
      <c r="AI78" s="843"/>
      <c r="AJ78" s="843"/>
      <c r="AK78" s="843"/>
      <c r="AL78" s="843"/>
      <c r="AM78" s="843"/>
      <c r="AN78" s="843"/>
      <c r="AO78" s="843"/>
      <c r="AP78" s="843"/>
      <c r="AQ78" s="843"/>
      <c r="AR78" s="843"/>
      <c r="AS78" s="843"/>
      <c r="AT78" s="843"/>
      <c r="AU78" s="843"/>
      <c r="AV78" s="843"/>
      <c r="AW78" s="843"/>
      <c r="AX78" s="843"/>
      <c r="AY78" s="843"/>
      <c r="AZ78" s="845"/>
      <c r="BA78" s="845"/>
      <c r="BB78" s="845"/>
      <c r="BC78" s="845"/>
      <c r="BD78" s="846"/>
      <c r="BE78" s="236"/>
      <c r="BF78" s="236"/>
      <c r="BG78" s="236"/>
      <c r="BH78" s="236"/>
      <c r="BI78" s="236"/>
      <c r="BJ78" s="224"/>
      <c r="BK78" s="224"/>
      <c r="BL78" s="224"/>
      <c r="BM78" s="224"/>
      <c r="BN78" s="224"/>
      <c r="BO78" s="236"/>
      <c r="BP78" s="236"/>
      <c r="BQ78" s="233">
        <v>72</v>
      </c>
      <c r="BR78" s="238"/>
      <c r="BS78" s="872"/>
      <c r="BT78" s="873"/>
      <c r="BU78" s="873"/>
      <c r="BV78" s="873"/>
      <c r="BW78" s="873"/>
      <c r="BX78" s="873"/>
      <c r="BY78" s="873"/>
      <c r="BZ78" s="873"/>
      <c r="CA78" s="873"/>
      <c r="CB78" s="873"/>
      <c r="CC78" s="873"/>
      <c r="CD78" s="873"/>
      <c r="CE78" s="873"/>
      <c r="CF78" s="873"/>
      <c r="CG78" s="878"/>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224"/>
    </row>
    <row r="79" spans="1:131" ht="26.25" customHeight="1" x14ac:dyDescent="0.15">
      <c r="A79" s="233">
        <v>12</v>
      </c>
      <c r="B79" s="886"/>
      <c r="C79" s="887"/>
      <c r="D79" s="887"/>
      <c r="E79" s="887"/>
      <c r="F79" s="887"/>
      <c r="G79" s="887"/>
      <c r="H79" s="887"/>
      <c r="I79" s="887"/>
      <c r="J79" s="887"/>
      <c r="K79" s="887"/>
      <c r="L79" s="887"/>
      <c r="M79" s="887"/>
      <c r="N79" s="887"/>
      <c r="O79" s="887"/>
      <c r="P79" s="888"/>
      <c r="Q79" s="889"/>
      <c r="R79" s="843"/>
      <c r="S79" s="843"/>
      <c r="T79" s="843"/>
      <c r="U79" s="843"/>
      <c r="V79" s="843"/>
      <c r="W79" s="843"/>
      <c r="X79" s="843"/>
      <c r="Y79" s="843"/>
      <c r="Z79" s="843"/>
      <c r="AA79" s="843"/>
      <c r="AB79" s="843"/>
      <c r="AC79" s="843"/>
      <c r="AD79" s="843"/>
      <c r="AE79" s="843"/>
      <c r="AF79" s="843"/>
      <c r="AG79" s="843"/>
      <c r="AH79" s="843"/>
      <c r="AI79" s="843"/>
      <c r="AJ79" s="843"/>
      <c r="AK79" s="843"/>
      <c r="AL79" s="843"/>
      <c r="AM79" s="843"/>
      <c r="AN79" s="843"/>
      <c r="AO79" s="843"/>
      <c r="AP79" s="843"/>
      <c r="AQ79" s="843"/>
      <c r="AR79" s="843"/>
      <c r="AS79" s="843"/>
      <c r="AT79" s="843"/>
      <c r="AU79" s="843"/>
      <c r="AV79" s="843"/>
      <c r="AW79" s="843"/>
      <c r="AX79" s="843"/>
      <c r="AY79" s="843"/>
      <c r="AZ79" s="845"/>
      <c r="BA79" s="845"/>
      <c r="BB79" s="845"/>
      <c r="BC79" s="845"/>
      <c r="BD79" s="846"/>
      <c r="BE79" s="236"/>
      <c r="BF79" s="236"/>
      <c r="BG79" s="236"/>
      <c r="BH79" s="236"/>
      <c r="BI79" s="236"/>
      <c r="BJ79" s="224"/>
      <c r="BK79" s="224"/>
      <c r="BL79" s="224"/>
      <c r="BM79" s="224"/>
      <c r="BN79" s="224"/>
      <c r="BO79" s="236"/>
      <c r="BP79" s="236"/>
      <c r="BQ79" s="233">
        <v>73</v>
      </c>
      <c r="BR79" s="238"/>
      <c r="BS79" s="872"/>
      <c r="BT79" s="873"/>
      <c r="BU79" s="873"/>
      <c r="BV79" s="873"/>
      <c r="BW79" s="873"/>
      <c r="BX79" s="873"/>
      <c r="BY79" s="873"/>
      <c r="BZ79" s="873"/>
      <c r="CA79" s="873"/>
      <c r="CB79" s="873"/>
      <c r="CC79" s="873"/>
      <c r="CD79" s="873"/>
      <c r="CE79" s="873"/>
      <c r="CF79" s="873"/>
      <c r="CG79" s="878"/>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224"/>
    </row>
    <row r="80" spans="1:131" ht="26.25" customHeight="1" x14ac:dyDescent="0.15">
      <c r="A80" s="233">
        <v>13</v>
      </c>
      <c r="B80" s="886"/>
      <c r="C80" s="887"/>
      <c r="D80" s="887"/>
      <c r="E80" s="887"/>
      <c r="F80" s="887"/>
      <c r="G80" s="887"/>
      <c r="H80" s="887"/>
      <c r="I80" s="887"/>
      <c r="J80" s="887"/>
      <c r="K80" s="887"/>
      <c r="L80" s="887"/>
      <c r="M80" s="887"/>
      <c r="N80" s="887"/>
      <c r="O80" s="887"/>
      <c r="P80" s="888"/>
      <c r="Q80" s="889"/>
      <c r="R80" s="843"/>
      <c r="S80" s="843"/>
      <c r="T80" s="843"/>
      <c r="U80" s="843"/>
      <c r="V80" s="843"/>
      <c r="W80" s="843"/>
      <c r="X80" s="843"/>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3"/>
      <c r="AY80" s="843"/>
      <c r="AZ80" s="845"/>
      <c r="BA80" s="845"/>
      <c r="BB80" s="845"/>
      <c r="BC80" s="845"/>
      <c r="BD80" s="846"/>
      <c r="BE80" s="236"/>
      <c r="BF80" s="236"/>
      <c r="BG80" s="236"/>
      <c r="BH80" s="236"/>
      <c r="BI80" s="236"/>
      <c r="BJ80" s="236"/>
      <c r="BK80" s="236"/>
      <c r="BL80" s="236"/>
      <c r="BM80" s="236"/>
      <c r="BN80" s="236"/>
      <c r="BO80" s="236"/>
      <c r="BP80" s="236"/>
      <c r="BQ80" s="233">
        <v>74</v>
      </c>
      <c r="BR80" s="238"/>
      <c r="BS80" s="872"/>
      <c r="BT80" s="873"/>
      <c r="BU80" s="873"/>
      <c r="BV80" s="873"/>
      <c r="BW80" s="873"/>
      <c r="BX80" s="873"/>
      <c r="BY80" s="873"/>
      <c r="BZ80" s="873"/>
      <c r="CA80" s="873"/>
      <c r="CB80" s="873"/>
      <c r="CC80" s="873"/>
      <c r="CD80" s="873"/>
      <c r="CE80" s="873"/>
      <c r="CF80" s="873"/>
      <c r="CG80" s="878"/>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224"/>
    </row>
    <row r="81" spans="1:131" ht="26.25" customHeight="1" x14ac:dyDescent="0.15">
      <c r="A81" s="233">
        <v>14</v>
      </c>
      <c r="B81" s="886"/>
      <c r="C81" s="887"/>
      <c r="D81" s="887"/>
      <c r="E81" s="887"/>
      <c r="F81" s="887"/>
      <c r="G81" s="887"/>
      <c r="H81" s="887"/>
      <c r="I81" s="887"/>
      <c r="J81" s="887"/>
      <c r="K81" s="887"/>
      <c r="L81" s="887"/>
      <c r="M81" s="887"/>
      <c r="N81" s="887"/>
      <c r="O81" s="887"/>
      <c r="P81" s="888"/>
      <c r="Q81" s="889"/>
      <c r="R81" s="843"/>
      <c r="S81" s="843"/>
      <c r="T81" s="843"/>
      <c r="U81" s="843"/>
      <c r="V81" s="843"/>
      <c r="W81" s="843"/>
      <c r="X81" s="843"/>
      <c r="Y81" s="843"/>
      <c r="Z81" s="843"/>
      <c r="AA81" s="843"/>
      <c r="AB81" s="843"/>
      <c r="AC81" s="843"/>
      <c r="AD81" s="843"/>
      <c r="AE81" s="843"/>
      <c r="AF81" s="843"/>
      <c r="AG81" s="843"/>
      <c r="AH81" s="843"/>
      <c r="AI81" s="843"/>
      <c r="AJ81" s="843"/>
      <c r="AK81" s="843"/>
      <c r="AL81" s="843"/>
      <c r="AM81" s="843"/>
      <c r="AN81" s="843"/>
      <c r="AO81" s="843"/>
      <c r="AP81" s="843"/>
      <c r="AQ81" s="843"/>
      <c r="AR81" s="843"/>
      <c r="AS81" s="843"/>
      <c r="AT81" s="843"/>
      <c r="AU81" s="843"/>
      <c r="AV81" s="843"/>
      <c r="AW81" s="843"/>
      <c r="AX81" s="843"/>
      <c r="AY81" s="843"/>
      <c r="AZ81" s="845"/>
      <c r="BA81" s="845"/>
      <c r="BB81" s="845"/>
      <c r="BC81" s="845"/>
      <c r="BD81" s="846"/>
      <c r="BE81" s="236"/>
      <c r="BF81" s="236"/>
      <c r="BG81" s="236"/>
      <c r="BH81" s="236"/>
      <c r="BI81" s="236"/>
      <c r="BJ81" s="236"/>
      <c r="BK81" s="236"/>
      <c r="BL81" s="236"/>
      <c r="BM81" s="236"/>
      <c r="BN81" s="236"/>
      <c r="BO81" s="236"/>
      <c r="BP81" s="236"/>
      <c r="BQ81" s="233">
        <v>75</v>
      </c>
      <c r="BR81" s="238"/>
      <c r="BS81" s="872"/>
      <c r="BT81" s="873"/>
      <c r="BU81" s="873"/>
      <c r="BV81" s="873"/>
      <c r="BW81" s="873"/>
      <c r="BX81" s="873"/>
      <c r="BY81" s="873"/>
      <c r="BZ81" s="873"/>
      <c r="CA81" s="873"/>
      <c r="CB81" s="873"/>
      <c r="CC81" s="873"/>
      <c r="CD81" s="873"/>
      <c r="CE81" s="873"/>
      <c r="CF81" s="873"/>
      <c r="CG81" s="878"/>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224"/>
    </row>
    <row r="82" spans="1:131" ht="26.25" customHeight="1" x14ac:dyDescent="0.15">
      <c r="A82" s="233">
        <v>15</v>
      </c>
      <c r="B82" s="886"/>
      <c r="C82" s="887"/>
      <c r="D82" s="887"/>
      <c r="E82" s="887"/>
      <c r="F82" s="887"/>
      <c r="G82" s="887"/>
      <c r="H82" s="887"/>
      <c r="I82" s="887"/>
      <c r="J82" s="887"/>
      <c r="K82" s="887"/>
      <c r="L82" s="887"/>
      <c r="M82" s="887"/>
      <c r="N82" s="887"/>
      <c r="O82" s="887"/>
      <c r="P82" s="888"/>
      <c r="Q82" s="889"/>
      <c r="R82" s="843"/>
      <c r="S82" s="843"/>
      <c r="T82" s="843"/>
      <c r="U82" s="843"/>
      <c r="V82" s="843"/>
      <c r="W82" s="843"/>
      <c r="X82" s="843"/>
      <c r="Y82" s="843"/>
      <c r="Z82" s="843"/>
      <c r="AA82" s="843"/>
      <c r="AB82" s="843"/>
      <c r="AC82" s="843"/>
      <c r="AD82" s="843"/>
      <c r="AE82" s="843"/>
      <c r="AF82" s="843"/>
      <c r="AG82" s="843"/>
      <c r="AH82" s="843"/>
      <c r="AI82" s="843"/>
      <c r="AJ82" s="843"/>
      <c r="AK82" s="843"/>
      <c r="AL82" s="843"/>
      <c r="AM82" s="843"/>
      <c r="AN82" s="843"/>
      <c r="AO82" s="843"/>
      <c r="AP82" s="843"/>
      <c r="AQ82" s="843"/>
      <c r="AR82" s="843"/>
      <c r="AS82" s="843"/>
      <c r="AT82" s="843"/>
      <c r="AU82" s="843"/>
      <c r="AV82" s="843"/>
      <c r="AW82" s="843"/>
      <c r="AX82" s="843"/>
      <c r="AY82" s="843"/>
      <c r="AZ82" s="845"/>
      <c r="BA82" s="845"/>
      <c r="BB82" s="845"/>
      <c r="BC82" s="845"/>
      <c r="BD82" s="846"/>
      <c r="BE82" s="236"/>
      <c r="BF82" s="236"/>
      <c r="BG82" s="236"/>
      <c r="BH82" s="236"/>
      <c r="BI82" s="236"/>
      <c r="BJ82" s="236"/>
      <c r="BK82" s="236"/>
      <c r="BL82" s="236"/>
      <c r="BM82" s="236"/>
      <c r="BN82" s="236"/>
      <c r="BO82" s="236"/>
      <c r="BP82" s="236"/>
      <c r="BQ82" s="233">
        <v>76</v>
      </c>
      <c r="BR82" s="238"/>
      <c r="BS82" s="872"/>
      <c r="BT82" s="873"/>
      <c r="BU82" s="873"/>
      <c r="BV82" s="873"/>
      <c r="BW82" s="873"/>
      <c r="BX82" s="873"/>
      <c r="BY82" s="873"/>
      <c r="BZ82" s="873"/>
      <c r="CA82" s="873"/>
      <c r="CB82" s="873"/>
      <c r="CC82" s="873"/>
      <c r="CD82" s="873"/>
      <c r="CE82" s="873"/>
      <c r="CF82" s="873"/>
      <c r="CG82" s="878"/>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224"/>
    </row>
    <row r="83" spans="1:131" ht="26.25" customHeight="1" x14ac:dyDescent="0.15">
      <c r="A83" s="233">
        <v>16</v>
      </c>
      <c r="B83" s="886"/>
      <c r="C83" s="887"/>
      <c r="D83" s="887"/>
      <c r="E83" s="887"/>
      <c r="F83" s="887"/>
      <c r="G83" s="887"/>
      <c r="H83" s="887"/>
      <c r="I83" s="887"/>
      <c r="J83" s="887"/>
      <c r="K83" s="887"/>
      <c r="L83" s="887"/>
      <c r="M83" s="887"/>
      <c r="N83" s="887"/>
      <c r="O83" s="887"/>
      <c r="P83" s="888"/>
      <c r="Q83" s="889"/>
      <c r="R83" s="843"/>
      <c r="S83" s="843"/>
      <c r="T83" s="843"/>
      <c r="U83" s="843"/>
      <c r="V83" s="843"/>
      <c r="W83" s="843"/>
      <c r="X83" s="843"/>
      <c r="Y83" s="843"/>
      <c r="Z83" s="843"/>
      <c r="AA83" s="843"/>
      <c r="AB83" s="843"/>
      <c r="AC83" s="843"/>
      <c r="AD83" s="843"/>
      <c r="AE83" s="843"/>
      <c r="AF83" s="843"/>
      <c r="AG83" s="843"/>
      <c r="AH83" s="843"/>
      <c r="AI83" s="843"/>
      <c r="AJ83" s="843"/>
      <c r="AK83" s="843"/>
      <c r="AL83" s="843"/>
      <c r="AM83" s="843"/>
      <c r="AN83" s="843"/>
      <c r="AO83" s="843"/>
      <c r="AP83" s="843"/>
      <c r="AQ83" s="843"/>
      <c r="AR83" s="843"/>
      <c r="AS83" s="843"/>
      <c r="AT83" s="843"/>
      <c r="AU83" s="843"/>
      <c r="AV83" s="843"/>
      <c r="AW83" s="843"/>
      <c r="AX83" s="843"/>
      <c r="AY83" s="843"/>
      <c r="AZ83" s="845"/>
      <c r="BA83" s="845"/>
      <c r="BB83" s="845"/>
      <c r="BC83" s="845"/>
      <c r="BD83" s="846"/>
      <c r="BE83" s="236"/>
      <c r="BF83" s="236"/>
      <c r="BG83" s="236"/>
      <c r="BH83" s="236"/>
      <c r="BI83" s="236"/>
      <c r="BJ83" s="236"/>
      <c r="BK83" s="236"/>
      <c r="BL83" s="236"/>
      <c r="BM83" s="236"/>
      <c r="BN83" s="236"/>
      <c r="BO83" s="236"/>
      <c r="BP83" s="236"/>
      <c r="BQ83" s="233">
        <v>77</v>
      </c>
      <c r="BR83" s="238"/>
      <c r="BS83" s="872"/>
      <c r="BT83" s="873"/>
      <c r="BU83" s="873"/>
      <c r="BV83" s="873"/>
      <c r="BW83" s="873"/>
      <c r="BX83" s="873"/>
      <c r="BY83" s="873"/>
      <c r="BZ83" s="873"/>
      <c r="CA83" s="873"/>
      <c r="CB83" s="873"/>
      <c r="CC83" s="873"/>
      <c r="CD83" s="873"/>
      <c r="CE83" s="873"/>
      <c r="CF83" s="873"/>
      <c r="CG83" s="878"/>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224"/>
    </row>
    <row r="84" spans="1:131" ht="26.25" customHeight="1" x14ac:dyDescent="0.15">
      <c r="A84" s="233">
        <v>17</v>
      </c>
      <c r="B84" s="886"/>
      <c r="C84" s="887"/>
      <c r="D84" s="887"/>
      <c r="E84" s="887"/>
      <c r="F84" s="887"/>
      <c r="G84" s="887"/>
      <c r="H84" s="887"/>
      <c r="I84" s="887"/>
      <c r="J84" s="887"/>
      <c r="K84" s="887"/>
      <c r="L84" s="887"/>
      <c r="M84" s="887"/>
      <c r="N84" s="887"/>
      <c r="O84" s="887"/>
      <c r="P84" s="888"/>
      <c r="Q84" s="889"/>
      <c r="R84" s="843"/>
      <c r="S84" s="843"/>
      <c r="T84" s="843"/>
      <c r="U84" s="843"/>
      <c r="V84" s="843"/>
      <c r="W84" s="843"/>
      <c r="X84" s="843"/>
      <c r="Y84" s="843"/>
      <c r="Z84" s="843"/>
      <c r="AA84" s="843"/>
      <c r="AB84" s="843"/>
      <c r="AC84" s="843"/>
      <c r="AD84" s="843"/>
      <c r="AE84" s="843"/>
      <c r="AF84" s="843"/>
      <c r="AG84" s="843"/>
      <c r="AH84" s="843"/>
      <c r="AI84" s="843"/>
      <c r="AJ84" s="843"/>
      <c r="AK84" s="843"/>
      <c r="AL84" s="843"/>
      <c r="AM84" s="843"/>
      <c r="AN84" s="843"/>
      <c r="AO84" s="843"/>
      <c r="AP84" s="843"/>
      <c r="AQ84" s="843"/>
      <c r="AR84" s="843"/>
      <c r="AS84" s="843"/>
      <c r="AT84" s="843"/>
      <c r="AU84" s="843"/>
      <c r="AV84" s="843"/>
      <c r="AW84" s="843"/>
      <c r="AX84" s="843"/>
      <c r="AY84" s="843"/>
      <c r="AZ84" s="845"/>
      <c r="BA84" s="845"/>
      <c r="BB84" s="845"/>
      <c r="BC84" s="845"/>
      <c r="BD84" s="846"/>
      <c r="BE84" s="236"/>
      <c r="BF84" s="236"/>
      <c r="BG84" s="236"/>
      <c r="BH84" s="236"/>
      <c r="BI84" s="236"/>
      <c r="BJ84" s="236"/>
      <c r="BK84" s="236"/>
      <c r="BL84" s="236"/>
      <c r="BM84" s="236"/>
      <c r="BN84" s="236"/>
      <c r="BO84" s="236"/>
      <c r="BP84" s="236"/>
      <c r="BQ84" s="233">
        <v>78</v>
      </c>
      <c r="BR84" s="238"/>
      <c r="BS84" s="872"/>
      <c r="BT84" s="873"/>
      <c r="BU84" s="873"/>
      <c r="BV84" s="873"/>
      <c r="BW84" s="873"/>
      <c r="BX84" s="873"/>
      <c r="BY84" s="873"/>
      <c r="BZ84" s="873"/>
      <c r="CA84" s="873"/>
      <c r="CB84" s="873"/>
      <c r="CC84" s="873"/>
      <c r="CD84" s="873"/>
      <c r="CE84" s="873"/>
      <c r="CF84" s="873"/>
      <c r="CG84" s="878"/>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224"/>
    </row>
    <row r="85" spans="1:131" ht="26.25" customHeight="1" x14ac:dyDescent="0.15">
      <c r="A85" s="233">
        <v>18</v>
      </c>
      <c r="B85" s="886"/>
      <c r="C85" s="887"/>
      <c r="D85" s="887"/>
      <c r="E85" s="887"/>
      <c r="F85" s="887"/>
      <c r="G85" s="887"/>
      <c r="H85" s="887"/>
      <c r="I85" s="887"/>
      <c r="J85" s="887"/>
      <c r="K85" s="887"/>
      <c r="L85" s="887"/>
      <c r="M85" s="887"/>
      <c r="N85" s="887"/>
      <c r="O85" s="887"/>
      <c r="P85" s="888"/>
      <c r="Q85" s="889"/>
      <c r="R85" s="843"/>
      <c r="S85" s="843"/>
      <c r="T85" s="843"/>
      <c r="U85" s="843"/>
      <c r="V85" s="843"/>
      <c r="W85" s="843"/>
      <c r="X85" s="843"/>
      <c r="Y85" s="843"/>
      <c r="Z85" s="843"/>
      <c r="AA85" s="843"/>
      <c r="AB85" s="843"/>
      <c r="AC85" s="843"/>
      <c r="AD85" s="843"/>
      <c r="AE85" s="843"/>
      <c r="AF85" s="843"/>
      <c r="AG85" s="843"/>
      <c r="AH85" s="843"/>
      <c r="AI85" s="843"/>
      <c r="AJ85" s="843"/>
      <c r="AK85" s="843"/>
      <c r="AL85" s="843"/>
      <c r="AM85" s="843"/>
      <c r="AN85" s="843"/>
      <c r="AO85" s="843"/>
      <c r="AP85" s="843"/>
      <c r="AQ85" s="843"/>
      <c r="AR85" s="843"/>
      <c r="AS85" s="843"/>
      <c r="AT85" s="843"/>
      <c r="AU85" s="843"/>
      <c r="AV85" s="843"/>
      <c r="AW85" s="843"/>
      <c r="AX85" s="843"/>
      <c r="AY85" s="843"/>
      <c r="AZ85" s="845"/>
      <c r="BA85" s="845"/>
      <c r="BB85" s="845"/>
      <c r="BC85" s="845"/>
      <c r="BD85" s="846"/>
      <c r="BE85" s="236"/>
      <c r="BF85" s="236"/>
      <c r="BG85" s="236"/>
      <c r="BH85" s="236"/>
      <c r="BI85" s="236"/>
      <c r="BJ85" s="236"/>
      <c r="BK85" s="236"/>
      <c r="BL85" s="236"/>
      <c r="BM85" s="236"/>
      <c r="BN85" s="236"/>
      <c r="BO85" s="236"/>
      <c r="BP85" s="236"/>
      <c r="BQ85" s="233">
        <v>79</v>
      </c>
      <c r="BR85" s="238"/>
      <c r="BS85" s="872"/>
      <c r="BT85" s="873"/>
      <c r="BU85" s="873"/>
      <c r="BV85" s="873"/>
      <c r="BW85" s="873"/>
      <c r="BX85" s="873"/>
      <c r="BY85" s="873"/>
      <c r="BZ85" s="873"/>
      <c r="CA85" s="873"/>
      <c r="CB85" s="873"/>
      <c r="CC85" s="873"/>
      <c r="CD85" s="873"/>
      <c r="CE85" s="873"/>
      <c r="CF85" s="873"/>
      <c r="CG85" s="878"/>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224"/>
    </row>
    <row r="86" spans="1:131" ht="26.25" customHeight="1" x14ac:dyDescent="0.15">
      <c r="A86" s="233">
        <v>19</v>
      </c>
      <c r="B86" s="886"/>
      <c r="C86" s="887"/>
      <c r="D86" s="887"/>
      <c r="E86" s="887"/>
      <c r="F86" s="887"/>
      <c r="G86" s="887"/>
      <c r="H86" s="887"/>
      <c r="I86" s="887"/>
      <c r="J86" s="887"/>
      <c r="K86" s="887"/>
      <c r="L86" s="887"/>
      <c r="M86" s="887"/>
      <c r="N86" s="887"/>
      <c r="O86" s="887"/>
      <c r="P86" s="888"/>
      <c r="Q86" s="889"/>
      <c r="R86" s="843"/>
      <c r="S86" s="843"/>
      <c r="T86" s="843"/>
      <c r="U86" s="843"/>
      <c r="V86" s="843"/>
      <c r="W86" s="843"/>
      <c r="X86" s="843"/>
      <c r="Y86" s="843"/>
      <c r="Z86" s="843"/>
      <c r="AA86" s="843"/>
      <c r="AB86" s="843"/>
      <c r="AC86" s="843"/>
      <c r="AD86" s="843"/>
      <c r="AE86" s="843"/>
      <c r="AF86" s="843"/>
      <c r="AG86" s="843"/>
      <c r="AH86" s="843"/>
      <c r="AI86" s="843"/>
      <c r="AJ86" s="843"/>
      <c r="AK86" s="843"/>
      <c r="AL86" s="843"/>
      <c r="AM86" s="843"/>
      <c r="AN86" s="843"/>
      <c r="AO86" s="843"/>
      <c r="AP86" s="843"/>
      <c r="AQ86" s="843"/>
      <c r="AR86" s="843"/>
      <c r="AS86" s="843"/>
      <c r="AT86" s="843"/>
      <c r="AU86" s="843"/>
      <c r="AV86" s="843"/>
      <c r="AW86" s="843"/>
      <c r="AX86" s="843"/>
      <c r="AY86" s="843"/>
      <c r="AZ86" s="845"/>
      <c r="BA86" s="845"/>
      <c r="BB86" s="845"/>
      <c r="BC86" s="845"/>
      <c r="BD86" s="846"/>
      <c r="BE86" s="236"/>
      <c r="BF86" s="236"/>
      <c r="BG86" s="236"/>
      <c r="BH86" s="236"/>
      <c r="BI86" s="236"/>
      <c r="BJ86" s="236"/>
      <c r="BK86" s="236"/>
      <c r="BL86" s="236"/>
      <c r="BM86" s="236"/>
      <c r="BN86" s="236"/>
      <c r="BO86" s="236"/>
      <c r="BP86" s="236"/>
      <c r="BQ86" s="233">
        <v>80</v>
      </c>
      <c r="BR86" s="238"/>
      <c r="BS86" s="872"/>
      <c r="BT86" s="873"/>
      <c r="BU86" s="873"/>
      <c r="BV86" s="873"/>
      <c r="BW86" s="873"/>
      <c r="BX86" s="873"/>
      <c r="BY86" s="873"/>
      <c r="BZ86" s="873"/>
      <c r="CA86" s="873"/>
      <c r="CB86" s="873"/>
      <c r="CC86" s="873"/>
      <c r="CD86" s="873"/>
      <c r="CE86" s="873"/>
      <c r="CF86" s="873"/>
      <c r="CG86" s="878"/>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224"/>
    </row>
    <row r="87" spans="1:131" ht="26.25" customHeight="1" x14ac:dyDescent="0.15">
      <c r="A87" s="239">
        <v>20</v>
      </c>
      <c r="B87" s="893"/>
      <c r="C87" s="894"/>
      <c r="D87" s="894"/>
      <c r="E87" s="894"/>
      <c r="F87" s="894"/>
      <c r="G87" s="894"/>
      <c r="H87" s="894"/>
      <c r="I87" s="894"/>
      <c r="J87" s="894"/>
      <c r="K87" s="894"/>
      <c r="L87" s="894"/>
      <c r="M87" s="894"/>
      <c r="N87" s="894"/>
      <c r="O87" s="894"/>
      <c r="P87" s="895"/>
      <c r="Q87" s="896"/>
      <c r="R87" s="897"/>
      <c r="S87" s="897"/>
      <c r="T87" s="897"/>
      <c r="U87" s="897"/>
      <c r="V87" s="897"/>
      <c r="W87" s="897"/>
      <c r="X87" s="897"/>
      <c r="Y87" s="897"/>
      <c r="Z87" s="897"/>
      <c r="AA87" s="897"/>
      <c r="AB87" s="897"/>
      <c r="AC87" s="897"/>
      <c r="AD87" s="897"/>
      <c r="AE87" s="897"/>
      <c r="AF87" s="897"/>
      <c r="AG87" s="897"/>
      <c r="AH87" s="897"/>
      <c r="AI87" s="897"/>
      <c r="AJ87" s="897"/>
      <c r="AK87" s="897"/>
      <c r="AL87" s="897"/>
      <c r="AM87" s="897"/>
      <c r="AN87" s="897"/>
      <c r="AO87" s="897"/>
      <c r="AP87" s="897"/>
      <c r="AQ87" s="897"/>
      <c r="AR87" s="897"/>
      <c r="AS87" s="897"/>
      <c r="AT87" s="897"/>
      <c r="AU87" s="897"/>
      <c r="AV87" s="897"/>
      <c r="AW87" s="897"/>
      <c r="AX87" s="897"/>
      <c r="AY87" s="897"/>
      <c r="AZ87" s="898"/>
      <c r="BA87" s="898"/>
      <c r="BB87" s="898"/>
      <c r="BC87" s="898"/>
      <c r="BD87" s="899"/>
      <c r="BE87" s="236"/>
      <c r="BF87" s="236"/>
      <c r="BG87" s="236"/>
      <c r="BH87" s="236"/>
      <c r="BI87" s="236"/>
      <c r="BJ87" s="236"/>
      <c r="BK87" s="236"/>
      <c r="BL87" s="236"/>
      <c r="BM87" s="236"/>
      <c r="BN87" s="236"/>
      <c r="BO87" s="236"/>
      <c r="BP87" s="236"/>
      <c r="BQ87" s="233">
        <v>81</v>
      </c>
      <c r="BR87" s="238"/>
      <c r="BS87" s="872"/>
      <c r="BT87" s="873"/>
      <c r="BU87" s="873"/>
      <c r="BV87" s="873"/>
      <c r="BW87" s="873"/>
      <c r="BX87" s="873"/>
      <c r="BY87" s="873"/>
      <c r="BZ87" s="873"/>
      <c r="CA87" s="873"/>
      <c r="CB87" s="873"/>
      <c r="CC87" s="873"/>
      <c r="CD87" s="873"/>
      <c r="CE87" s="873"/>
      <c r="CF87" s="873"/>
      <c r="CG87" s="878"/>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224"/>
    </row>
    <row r="88" spans="1:131" ht="26.25" customHeight="1" thickBot="1" x14ac:dyDescent="0.2">
      <c r="A88" s="235" t="s">
        <v>395</v>
      </c>
      <c r="B88" s="802" t="s">
        <v>431</v>
      </c>
      <c r="C88" s="803"/>
      <c r="D88" s="803"/>
      <c r="E88" s="803"/>
      <c r="F88" s="803"/>
      <c r="G88" s="803"/>
      <c r="H88" s="803"/>
      <c r="I88" s="803"/>
      <c r="J88" s="803"/>
      <c r="K88" s="803"/>
      <c r="L88" s="803"/>
      <c r="M88" s="803"/>
      <c r="N88" s="803"/>
      <c r="O88" s="803"/>
      <c r="P88" s="804"/>
      <c r="Q88" s="853"/>
      <c r="R88" s="854"/>
      <c r="S88" s="854"/>
      <c r="T88" s="854"/>
      <c r="U88" s="854"/>
      <c r="V88" s="854"/>
      <c r="W88" s="854"/>
      <c r="X88" s="854"/>
      <c r="Y88" s="854"/>
      <c r="Z88" s="854"/>
      <c r="AA88" s="854"/>
      <c r="AB88" s="854"/>
      <c r="AC88" s="854"/>
      <c r="AD88" s="854"/>
      <c r="AE88" s="854"/>
      <c r="AF88" s="857">
        <v>5624</v>
      </c>
      <c r="AG88" s="857"/>
      <c r="AH88" s="857"/>
      <c r="AI88" s="857"/>
      <c r="AJ88" s="857"/>
      <c r="AK88" s="854"/>
      <c r="AL88" s="854"/>
      <c r="AM88" s="854"/>
      <c r="AN88" s="854"/>
      <c r="AO88" s="854"/>
      <c r="AP88" s="857"/>
      <c r="AQ88" s="857"/>
      <c r="AR88" s="857"/>
      <c r="AS88" s="857"/>
      <c r="AT88" s="857"/>
      <c r="AU88" s="857"/>
      <c r="AV88" s="857"/>
      <c r="AW88" s="857"/>
      <c r="AX88" s="857"/>
      <c r="AY88" s="857"/>
      <c r="AZ88" s="862"/>
      <c r="BA88" s="862"/>
      <c r="BB88" s="862"/>
      <c r="BC88" s="862"/>
      <c r="BD88" s="863"/>
      <c r="BE88" s="236"/>
      <c r="BF88" s="236"/>
      <c r="BG88" s="236"/>
      <c r="BH88" s="236"/>
      <c r="BI88" s="236"/>
      <c r="BJ88" s="236"/>
      <c r="BK88" s="236"/>
      <c r="BL88" s="236"/>
      <c r="BM88" s="236"/>
      <c r="BN88" s="236"/>
      <c r="BO88" s="236"/>
      <c r="BP88" s="236"/>
      <c r="BQ88" s="233">
        <v>82</v>
      </c>
      <c r="BR88" s="238"/>
      <c r="BS88" s="872"/>
      <c r="BT88" s="873"/>
      <c r="BU88" s="873"/>
      <c r="BV88" s="873"/>
      <c r="BW88" s="873"/>
      <c r="BX88" s="873"/>
      <c r="BY88" s="873"/>
      <c r="BZ88" s="873"/>
      <c r="CA88" s="873"/>
      <c r="CB88" s="873"/>
      <c r="CC88" s="873"/>
      <c r="CD88" s="873"/>
      <c r="CE88" s="873"/>
      <c r="CF88" s="873"/>
      <c r="CG88" s="878"/>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72"/>
      <c r="BT89" s="873"/>
      <c r="BU89" s="873"/>
      <c r="BV89" s="873"/>
      <c r="BW89" s="873"/>
      <c r="BX89" s="873"/>
      <c r="BY89" s="873"/>
      <c r="BZ89" s="873"/>
      <c r="CA89" s="873"/>
      <c r="CB89" s="873"/>
      <c r="CC89" s="873"/>
      <c r="CD89" s="873"/>
      <c r="CE89" s="873"/>
      <c r="CF89" s="873"/>
      <c r="CG89" s="878"/>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72"/>
      <c r="BT90" s="873"/>
      <c r="BU90" s="873"/>
      <c r="BV90" s="873"/>
      <c r="BW90" s="873"/>
      <c r="BX90" s="873"/>
      <c r="BY90" s="873"/>
      <c r="BZ90" s="873"/>
      <c r="CA90" s="873"/>
      <c r="CB90" s="873"/>
      <c r="CC90" s="873"/>
      <c r="CD90" s="873"/>
      <c r="CE90" s="873"/>
      <c r="CF90" s="873"/>
      <c r="CG90" s="878"/>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72"/>
      <c r="BT91" s="873"/>
      <c r="BU91" s="873"/>
      <c r="BV91" s="873"/>
      <c r="BW91" s="873"/>
      <c r="BX91" s="873"/>
      <c r="BY91" s="873"/>
      <c r="BZ91" s="873"/>
      <c r="CA91" s="873"/>
      <c r="CB91" s="873"/>
      <c r="CC91" s="873"/>
      <c r="CD91" s="873"/>
      <c r="CE91" s="873"/>
      <c r="CF91" s="873"/>
      <c r="CG91" s="878"/>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72"/>
      <c r="BT92" s="873"/>
      <c r="BU92" s="873"/>
      <c r="BV92" s="873"/>
      <c r="BW92" s="873"/>
      <c r="BX92" s="873"/>
      <c r="BY92" s="873"/>
      <c r="BZ92" s="873"/>
      <c r="CA92" s="873"/>
      <c r="CB92" s="873"/>
      <c r="CC92" s="873"/>
      <c r="CD92" s="873"/>
      <c r="CE92" s="873"/>
      <c r="CF92" s="873"/>
      <c r="CG92" s="878"/>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72"/>
      <c r="BT93" s="873"/>
      <c r="BU93" s="873"/>
      <c r="BV93" s="873"/>
      <c r="BW93" s="873"/>
      <c r="BX93" s="873"/>
      <c r="BY93" s="873"/>
      <c r="BZ93" s="873"/>
      <c r="CA93" s="873"/>
      <c r="CB93" s="873"/>
      <c r="CC93" s="873"/>
      <c r="CD93" s="873"/>
      <c r="CE93" s="873"/>
      <c r="CF93" s="873"/>
      <c r="CG93" s="878"/>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72"/>
      <c r="BT94" s="873"/>
      <c r="BU94" s="873"/>
      <c r="BV94" s="873"/>
      <c r="BW94" s="873"/>
      <c r="BX94" s="873"/>
      <c r="BY94" s="873"/>
      <c r="BZ94" s="873"/>
      <c r="CA94" s="873"/>
      <c r="CB94" s="873"/>
      <c r="CC94" s="873"/>
      <c r="CD94" s="873"/>
      <c r="CE94" s="873"/>
      <c r="CF94" s="873"/>
      <c r="CG94" s="878"/>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72"/>
      <c r="BT95" s="873"/>
      <c r="BU95" s="873"/>
      <c r="BV95" s="873"/>
      <c r="BW95" s="873"/>
      <c r="BX95" s="873"/>
      <c r="BY95" s="873"/>
      <c r="BZ95" s="873"/>
      <c r="CA95" s="873"/>
      <c r="CB95" s="873"/>
      <c r="CC95" s="873"/>
      <c r="CD95" s="873"/>
      <c r="CE95" s="873"/>
      <c r="CF95" s="873"/>
      <c r="CG95" s="878"/>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72"/>
      <c r="BT96" s="873"/>
      <c r="BU96" s="873"/>
      <c r="BV96" s="873"/>
      <c r="BW96" s="873"/>
      <c r="BX96" s="873"/>
      <c r="BY96" s="873"/>
      <c r="BZ96" s="873"/>
      <c r="CA96" s="873"/>
      <c r="CB96" s="873"/>
      <c r="CC96" s="873"/>
      <c r="CD96" s="873"/>
      <c r="CE96" s="873"/>
      <c r="CF96" s="873"/>
      <c r="CG96" s="878"/>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72"/>
      <c r="BT97" s="873"/>
      <c r="BU97" s="873"/>
      <c r="BV97" s="873"/>
      <c r="BW97" s="873"/>
      <c r="BX97" s="873"/>
      <c r="BY97" s="873"/>
      <c r="BZ97" s="873"/>
      <c r="CA97" s="873"/>
      <c r="CB97" s="873"/>
      <c r="CC97" s="873"/>
      <c r="CD97" s="873"/>
      <c r="CE97" s="873"/>
      <c r="CF97" s="873"/>
      <c r="CG97" s="878"/>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72"/>
      <c r="BT98" s="873"/>
      <c r="BU98" s="873"/>
      <c r="BV98" s="873"/>
      <c r="BW98" s="873"/>
      <c r="BX98" s="873"/>
      <c r="BY98" s="873"/>
      <c r="BZ98" s="873"/>
      <c r="CA98" s="873"/>
      <c r="CB98" s="873"/>
      <c r="CC98" s="873"/>
      <c r="CD98" s="873"/>
      <c r="CE98" s="873"/>
      <c r="CF98" s="873"/>
      <c r="CG98" s="878"/>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72"/>
      <c r="BT99" s="873"/>
      <c r="BU99" s="873"/>
      <c r="BV99" s="873"/>
      <c r="BW99" s="873"/>
      <c r="BX99" s="873"/>
      <c r="BY99" s="873"/>
      <c r="BZ99" s="873"/>
      <c r="CA99" s="873"/>
      <c r="CB99" s="873"/>
      <c r="CC99" s="873"/>
      <c r="CD99" s="873"/>
      <c r="CE99" s="873"/>
      <c r="CF99" s="873"/>
      <c r="CG99" s="878"/>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72"/>
      <c r="BT100" s="873"/>
      <c r="BU100" s="873"/>
      <c r="BV100" s="873"/>
      <c r="BW100" s="873"/>
      <c r="BX100" s="873"/>
      <c r="BY100" s="873"/>
      <c r="BZ100" s="873"/>
      <c r="CA100" s="873"/>
      <c r="CB100" s="873"/>
      <c r="CC100" s="873"/>
      <c r="CD100" s="873"/>
      <c r="CE100" s="873"/>
      <c r="CF100" s="873"/>
      <c r="CG100" s="878"/>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72"/>
      <c r="BT101" s="873"/>
      <c r="BU101" s="873"/>
      <c r="BV101" s="873"/>
      <c r="BW101" s="873"/>
      <c r="BX101" s="873"/>
      <c r="BY101" s="873"/>
      <c r="BZ101" s="873"/>
      <c r="CA101" s="873"/>
      <c r="CB101" s="873"/>
      <c r="CC101" s="873"/>
      <c r="CD101" s="873"/>
      <c r="CE101" s="873"/>
      <c r="CF101" s="873"/>
      <c r="CG101" s="878"/>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395</v>
      </c>
      <c r="BR102" s="802" t="s">
        <v>432</v>
      </c>
      <c r="BS102" s="803"/>
      <c r="BT102" s="803"/>
      <c r="BU102" s="803"/>
      <c r="BV102" s="803"/>
      <c r="BW102" s="803"/>
      <c r="BX102" s="803"/>
      <c r="BY102" s="803"/>
      <c r="BZ102" s="803"/>
      <c r="CA102" s="803"/>
      <c r="CB102" s="803"/>
      <c r="CC102" s="803"/>
      <c r="CD102" s="803"/>
      <c r="CE102" s="803"/>
      <c r="CF102" s="803"/>
      <c r="CG102" s="804"/>
      <c r="CH102" s="900"/>
      <c r="CI102" s="901"/>
      <c r="CJ102" s="901"/>
      <c r="CK102" s="901"/>
      <c r="CL102" s="902"/>
      <c r="CM102" s="900"/>
      <c r="CN102" s="901"/>
      <c r="CO102" s="901"/>
      <c r="CP102" s="901"/>
      <c r="CQ102" s="902"/>
      <c r="CR102" s="903">
        <v>6</v>
      </c>
      <c r="CS102" s="865"/>
      <c r="CT102" s="865"/>
      <c r="CU102" s="865"/>
      <c r="CV102" s="904"/>
      <c r="CW102" s="903"/>
      <c r="CX102" s="865"/>
      <c r="CY102" s="865"/>
      <c r="CZ102" s="865"/>
      <c r="DA102" s="904"/>
      <c r="DB102" s="903">
        <v>272</v>
      </c>
      <c r="DC102" s="865"/>
      <c r="DD102" s="865"/>
      <c r="DE102" s="865"/>
      <c r="DF102" s="904"/>
      <c r="DG102" s="903"/>
      <c r="DH102" s="865"/>
      <c r="DI102" s="865"/>
      <c r="DJ102" s="865"/>
      <c r="DK102" s="904"/>
      <c r="DL102" s="903"/>
      <c r="DM102" s="865"/>
      <c r="DN102" s="865"/>
      <c r="DO102" s="865"/>
      <c r="DP102" s="904"/>
      <c r="DQ102" s="903"/>
      <c r="DR102" s="865"/>
      <c r="DS102" s="865"/>
      <c r="DT102" s="865"/>
      <c r="DU102" s="904"/>
      <c r="DV102" s="802"/>
      <c r="DW102" s="803"/>
      <c r="DX102" s="803"/>
      <c r="DY102" s="803"/>
      <c r="DZ102" s="927"/>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8" t="s">
        <v>433</v>
      </c>
      <c r="BR103" s="928"/>
      <c r="BS103" s="928"/>
      <c r="BT103" s="928"/>
      <c r="BU103" s="928"/>
      <c r="BV103" s="928"/>
      <c r="BW103" s="928"/>
      <c r="BX103" s="928"/>
      <c r="BY103" s="928"/>
      <c r="BZ103" s="928"/>
      <c r="CA103" s="928"/>
      <c r="CB103" s="928"/>
      <c r="CC103" s="928"/>
      <c r="CD103" s="928"/>
      <c r="CE103" s="928"/>
      <c r="CF103" s="928"/>
      <c r="CG103" s="928"/>
      <c r="CH103" s="928"/>
      <c r="CI103" s="928"/>
      <c r="CJ103" s="928"/>
      <c r="CK103" s="928"/>
      <c r="CL103" s="928"/>
      <c r="CM103" s="928"/>
      <c r="CN103" s="928"/>
      <c r="CO103" s="928"/>
      <c r="CP103" s="928"/>
      <c r="CQ103" s="928"/>
      <c r="CR103" s="928"/>
      <c r="CS103" s="928"/>
      <c r="CT103" s="928"/>
      <c r="CU103" s="928"/>
      <c r="CV103" s="928"/>
      <c r="CW103" s="928"/>
      <c r="CX103" s="928"/>
      <c r="CY103" s="928"/>
      <c r="CZ103" s="928"/>
      <c r="DA103" s="928"/>
      <c r="DB103" s="928"/>
      <c r="DC103" s="928"/>
      <c r="DD103" s="928"/>
      <c r="DE103" s="928"/>
      <c r="DF103" s="928"/>
      <c r="DG103" s="928"/>
      <c r="DH103" s="928"/>
      <c r="DI103" s="928"/>
      <c r="DJ103" s="928"/>
      <c r="DK103" s="928"/>
      <c r="DL103" s="928"/>
      <c r="DM103" s="928"/>
      <c r="DN103" s="928"/>
      <c r="DO103" s="928"/>
      <c r="DP103" s="928"/>
      <c r="DQ103" s="928"/>
      <c r="DR103" s="928"/>
      <c r="DS103" s="928"/>
      <c r="DT103" s="928"/>
      <c r="DU103" s="928"/>
      <c r="DV103" s="928"/>
      <c r="DW103" s="928"/>
      <c r="DX103" s="928"/>
      <c r="DY103" s="928"/>
      <c r="DZ103" s="928"/>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9" t="s">
        <v>434</v>
      </c>
      <c r="BR104" s="929"/>
      <c r="BS104" s="929"/>
      <c r="BT104" s="929"/>
      <c r="BU104" s="929"/>
      <c r="BV104" s="929"/>
      <c r="BW104" s="929"/>
      <c r="BX104" s="929"/>
      <c r="BY104" s="929"/>
      <c r="BZ104" s="929"/>
      <c r="CA104" s="929"/>
      <c r="CB104" s="929"/>
      <c r="CC104" s="929"/>
      <c r="CD104" s="929"/>
      <c r="CE104" s="929"/>
      <c r="CF104" s="929"/>
      <c r="CG104" s="929"/>
      <c r="CH104" s="929"/>
      <c r="CI104" s="929"/>
      <c r="CJ104" s="929"/>
      <c r="CK104" s="929"/>
      <c r="CL104" s="929"/>
      <c r="CM104" s="929"/>
      <c r="CN104" s="929"/>
      <c r="CO104" s="929"/>
      <c r="CP104" s="929"/>
      <c r="CQ104" s="929"/>
      <c r="CR104" s="929"/>
      <c r="CS104" s="929"/>
      <c r="CT104" s="929"/>
      <c r="CU104" s="929"/>
      <c r="CV104" s="929"/>
      <c r="CW104" s="929"/>
      <c r="CX104" s="929"/>
      <c r="CY104" s="929"/>
      <c r="CZ104" s="929"/>
      <c r="DA104" s="929"/>
      <c r="DB104" s="929"/>
      <c r="DC104" s="929"/>
      <c r="DD104" s="929"/>
      <c r="DE104" s="929"/>
      <c r="DF104" s="929"/>
      <c r="DG104" s="929"/>
      <c r="DH104" s="929"/>
      <c r="DI104" s="929"/>
      <c r="DJ104" s="929"/>
      <c r="DK104" s="929"/>
      <c r="DL104" s="929"/>
      <c r="DM104" s="929"/>
      <c r="DN104" s="929"/>
      <c r="DO104" s="929"/>
      <c r="DP104" s="929"/>
      <c r="DQ104" s="929"/>
      <c r="DR104" s="929"/>
      <c r="DS104" s="929"/>
      <c r="DT104" s="929"/>
      <c r="DU104" s="929"/>
      <c r="DV104" s="929"/>
      <c r="DW104" s="929"/>
      <c r="DX104" s="929"/>
      <c r="DY104" s="929"/>
      <c r="DZ104" s="929"/>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435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30" t="s">
        <v>437</v>
      </c>
      <c r="B108" s="931"/>
      <c r="C108" s="931"/>
      <c r="D108" s="931"/>
      <c r="E108" s="931"/>
      <c r="F108" s="931"/>
      <c r="G108" s="931"/>
      <c r="H108" s="931"/>
      <c r="I108" s="931"/>
      <c r="J108" s="931"/>
      <c r="K108" s="931"/>
      <c r="L108" s="931"/>
      <c r="M108" s="931"/>
      <c r="N108" s="931"/>
      <c r="O108" s="931"/>
      <c r="P108" s="931"/>
      <c r="Q108" s="931"/>
      <c r="R108" s="931"/>
      <c r="S108" s="931"/>
      <c r="T108" s="931"/>
      <c r="U108" s="931"/>
      <c r="V108" s="931"/>
      <c r="W108" s="931"/>
      <c r="X108" s="931"/>
      <c r="Y108" s="931"/>
      <c r="Z108" s="931"/>
      <c r="AA108" s="931"/>
      <c r="AB108" s="931"/>
      <c r="AC108" s="931"/>
      <c r="AD108" s="931"/>
      <c r="AE108" s="931"/>
      <c r="AF108" s="931"/>
      <c r="AG108" s="931"/>
      <c r="AH108" s="931"/>
      <c r="AI108" s="931"/>
      <c r="AJ108" s="931"/>
      <c r="AK108" s="931"/>
      <c r="AL108" s="931"/>
      <c r="AM108" s="931"/>
      <c r="AN108" s="931"/>
      <c r="AO108" s="931"/>
      <c r="AP108" s="931"/>
      <c r="AQ108" s="931"/>
      <c r="AR108" s="931"/>
      <c r="AS108" s="931"/>
      <c r="AT108" s="932"/>
      <c r="AU108" s="930" t="s">
        <v>438</v>
      </c>
      <c r="AV108" s="931"/>
      <c r="AW108" s="931"/>
      <c r="AX108" s="931"/>
      <c r="AY108" s="931"/>
      <c r="AZ108" s="931"/>
      <c r="BA108" s="931"/>
      <c r="BB108" s="931"/>
      <c r="BC108" s="931"/>
      <c r="BD108" s="931"/>
      <c r="BE108" s="931"/>
      <c r="BF108" s="931"/>
      <c r="BG108" s="931"/>
      <c r="BH108" s="931"/>
      <c r="BI108" s="931"/>
      <c r="BJ108" s="931"/>
      <c r="BK108" s="931"/>
      <c r="BL108" s="931"/>
      <c r="BM108" s="931"/>
      <c r="BN108" s="931"/>
      <c r="BO108" s="931"/>
      <c r="BP108" s="931"/>
      <c r="BQ108" s="931"/>
      <c r="BR108" s="931"/>
      <c r="BS108" s="931"/>
      <c r="BT108" s="931"/>
      <c r="BU108" s="931"/>
      <c r="BV108" s="931"/>
      <c r="BW108" s="931"/>
      <c r="BX108" s="931"/>
      <c r="BY108" s="931"/>
      <c r="BZ108" s="931"/>
      <c r="CA108" s="931"/>
      <c r="CB108" s="931"/>
      <c r="CC108" s="931"/>
      <c r="CD108" s="931"/>
      <c r="CE108" s="931"/>
      <c r="CF108" s="931"/>
      <c r="CG108" s="931"/>
      <c r="CH108" s="931"/>
      <c r="CI108" s="931"/>
      <c r="CJ108" s="931"/>
      <c r="CK108" s="931"/>
      <c r="CL108" s="931"/>
      <c r="CM108" s="931"/>
      <c r="CN108" s="931"/>
      <c r="CO108" s="931"/>
      <c r="CP108" s="931"/>
      <c r="CQ108" s="931"/>
      <c r="CR108" s="931"/>
      <c r="CS108" s="931"/>
      <c r="CT108" s="931"/>
      <c r="CU108" s="931"/>
      <c r="CV108" s="931"/>
      <c r="CW108" s="931"/>
      <c r="CX108" s="931"/>
      <c r="CY108" s="931"/>
      <c r="CZ108" s="931"/>
      <c r="DA108" s="931"/>
      <c r="DB108" s="931"/>
      <c r="DC108" s="931"/>
      <c r="DD108" s="931"/>
      <c r="DE108" s="931"/>
      <c r="DF108" s="931"/>
      <c r="DG108" s="931"/>
      <c r="DH108" s="931"/>
      <c r="DI108" s="931"/>
      <c r="DJ108" s="931"/>
      <c r="DK108" s="931"/>
      <c r="DL108" s="931"/>
      <c r="DM108" s="931"/>
      <c r="DN108" s="931"/>
      <c r="DO108" s="931"/>
      <c r="DP108" s="931"/>
      <c r="DQ108" s="931"/>
      <c r="DR108" s="931"/>
      <c r="DS108" s="931"/>
      <c r="DT108" s="931"/>
      <c r="DU108" s="931"/>
      <c r="DV108" s="931"/>
      <c r="DW108" s="931"/>
      <c r="DX108" s="931"/>
      <c r="DY108" s="931"/>
      <c r="DZ108" s="932"/>
    </row>
    <row r="109" spans="1:131" s="224" customFormat="1" ht="26.25" customHeight="1" x14ac:dyDescent="0.15">
      <c r="A109" s="925" t="s">
        <v>439</v>
      </c>
      <c r="B109" s="906"/>
      <c r="C109" s="906"/>
      <c r="D109" s="906"/>
      <c r="E109" s="906"/>
      <c r="F109" s="906"/>
      <c r="G109" s="906"/>
      <c r="H109" s="906"/>
      <c r="I109" s="906"/>
      <c r="J109" s="906"/>
      <c r="K109" s="906"/>
      <c r="L109" s="906"/>
      <c r="M109" s="906"/>
      <c r="N109" s="906"/>
      <c r="O109" s="906"/>
      <c r="P109" s="906"/>
      <c r="Q109" s="906"/>
      <c r="R109" s="906"/>
      <c r="S109" s="906"/>
      <c r="T109" s="906"/>
      <c r="U109" s="906"/>
      <c r="V109" s="906"/>
      <c r="W109" s="906"/>
      <c r="X109" s="906"/>
      <c r="Y109" s="906"/>
      <c r="Z109" s="907"/>
      <c r="AA109" s="905" t="s">
        <v>440</v>
      </c>
      <c r="AB109" s="906"/>
      <c r="AC109" s="906"/>
      <c r="AD109" s="906"/>
      <c r="AE109" s="907"/>
      <c r="AF109" s="905" t="s">
        <v>441</v>
      </c>
      <c r="AG109" s="906"/>
      <c r="AH109" s="906"/>
      <c r="AI109" s="906"/>
      <c r="AJ109" s="907"/>
      <c r="AK109" s="905" t="s">
        <v>312</v>
      </c>
      <c r="AL109" s="906"/>
      <c r="AM109" s="906"/>
      <c r="AN109" s="906"/>
      <c r="AO109" s="907"/>
      <c r="AP109" s="905" t="s">
        <v>442</v>
      </c>
      <c r="AQ109" s="906"/>
      <c r="AR109" s="906"/>
      <c r="AS109" s="906"/>
      <c r="AT109" s="908"/>
      <c r="AU109" s="925" t="s">
        <v>439</v>
      </c>
      <c r="AV109" s="906"/>
      <c r="AW109" s="906"/>
      <c r="AX109" s="906"/>
      <c r="AY109" s="906"/>
      <c r="AZ109" s="906"/>
      <c r="BA109" s="906"/>
      <c r="BB109" s="906"/>
      <c r="BC109" s="906"/>
      <c r="BD109" s="906"/>
      <c r="BE109" s="906"/>
      <c r="BF109" s="906"/>
      <c r="BG109" s="906"/>
      <c r="BH109" s="906"/>
      <c r="BI109" s="906"/>
      <c r="BJ109" s="906"/>
      <c r="BK109" s="906"/>
      <c r="BL109" s="906"/>
      <c r="BM109" s="906"/>
      <c r="BN109" s="906"/>
      <c r="BO109" s="906"/>
      <c r="BP109" s="907"/>
      <c r="BQ109" s="905" t="s">
        <v>440</v>
      </c>
      <c r="BR109" s="906"/>
      <c r="BS109" s="906"/>
      <c r="BT109" s="906"/>
      <c r="BU109" s="907"/>
      <c r="BV109" s="905" t="s">
        <v>441</v>
      </c>
      <c r="BW109" s="906"/>
      <c r="BX109" s="906"/>
      <c r="BY109" s="906"/>
      <c r="BZ109" s="907"/>
      <c r="CA109" s="905" t="s">
        <v>312</v>
      </c>
      <c r="CB109" s="906"/>
      <c r="CC109" s="906"/>
      <c r="CD109" s="906"/>
      <c r="CE109" s="907"/>
      <c r="CF109" s="926" t="s">
        <v>442</v>
      </c>
      <c r="CG109" s="926"/>
      <c r="CH109" s="926"/>
      <c r="CI109" s="926"/>
      <c r="CJ109" s="926"/>
      <c r="CK109" s="905" t="s">
        <v>443</v>
      </c>
      <c r="CL109" s="906"/>
      <c r="CM109" s="906"/>
      <c r="CN109" s="906"/>
      <c r="CO109" s="906"/>
      <c r="CP109" s="906"/>
      <c r="CQ109" s="906"/>
      <c r="CR109" s="906"/>
      <c r="CS109" s="906"/>
      <c r="CT109" s="906"/>
      <c r="CU109" s="906"/>
      <c r="CV109" s="906"/>
      <c r="CW109" s="906"/>
      <c r="CX109" s="906"/>
      <c r="CY109" s="906"/>
      <c r="CZ109" s="906"/>
      <c r="DA109" s="906"/>
      <c r="DB109" s="906"/>
      <c r="DC109" s="906"/>
      <c r="DD109" s="906"/>
      <c r="DE109" s="906"/>
      <c r="DF109" s="907"/>
      <c r="DG109" s="905" t="s">
        <v>440</v>
      </c>
      <c r="DH109" s="906"/>
      <c r="DI109" s="906"/>
      <c r="DJ109" s="906"/>
      <c r="DK109" s="907"/>
      <c r="DL109" s="905" t="s">
        <v>441</v>
      </c>
      <c r="DM109" s="906"/>
      <c r="DN109" s="906"/>
      <c r="DO109" s="906"/>
      <c r="DP109" s="907"/>
      <c r="DQ109" s="905" t="s">
        <v>312</v>
      </c>
      <c r="DR109" s="906"/>
      <c r="DS109" s="906"/>
      <c r="DT109" s="906"/>
      <c r="DU109" s="907"/>
      <c r="DV109" s="905" t="s">
        <v>442</v>
      </c>
      <c r="DW109" s="906"/>
      <c r="DX109" s="906"/>
      <c r="DY109" s="906"/>
      <c r="DZ109" s="908"/>
    </row>
    <row r="110" spans="1:131" s="224" customFormat="1" ht="26.25" customHeight="1" x14ac:dyDescent="0.15">
      <c r="A110" s="909" t="s">
        <v>444</v>
      </c>
      <c r="B110" s="910"/>
      <c r="C110" s="910"/>
      <c r="D110" s="910"/>
      <c r="E110" s="910"/>
      <c r="F110" s="910"/>
      <c r="G110" s="910"/>
      <c r="H110" s="910"/>
      <c r="I110" s="910"/>
      <c r="J110" s="910"/>
      <c r="K110" s="910"/>
      <c r="L110" s="910"/>
      <c r="M110" s="910"/>
      <c r="N110" s="910"/>
      <c r="O110" s="910"/>
      <c r="P110" s="910"/>
      <c r="Q110" s="910"/>
      <c r="R110" s="910"/>
      <c r="S110" s="910"/>
      <c r="T110" s="910"/>
      <c r="U110" s="910"/>
      <c r="V110" s="910"/>
      <c r="W110" s="910"/>
      <c r="X110" s="910"/>
      <c r="Y110" s="910"/>
      <c r="Z110" s="911"/>
      <c r="AA110" s="912">
        <v>1760250</v>
      </c>
      <c r="AB110" s="913"/>
      <c r="AC110" s="913"/>
      <c r="AD110" s="913"/>
      <c r="AE110" s="914"/>
      <c r="AF110" s="915">
        <v>1673893</v>
      </c>
      <c r="AG110" s="913"/>
      <c r="AH110" s="913"/>
      <c r="AI110" s="913"/>
      <c r="AJ110" s="914"/>
      <c r="AK110" s="915">
        <v>1518065</v>
      </c>
      <c r="AL110" s="913"/>
      <c r="AM110" s="913"/>
      <c r="AN110" s="913"/>
      <c r="AO110" s="914"/>
      <c r="AP110" s="916">
        <v>29.8</v>
      </c>
      <c r="AQ110" s="917"/>
      <c r="AR110" s="917"/>
      <c r="AS110" s="917"/>
      <c r="AT110" s="918"/>
      <c r="AU110" s="919" t="s">
        <v>75</v>
      </c>
      <c r="AV110" s="920"/>
      <c r="AW110" s="920"/>
      <c r="AX110" s="920"/>
      <c r="AY110" s="920"/>
      <c r="AZ110" s="942" t="s">
        <v>445</v>
      </c>
      <c r="BA110" s="910"/>
      <c r="BB110" s="910"/>
      <c r="BC110" s="910"/>
      <c r="BD110" s="910"/>
      <c r="BE110" s="910"/>
      <c r="BF110" s="910"/>
      <c r="BG110" s="910"/>
      <c r="BH110" s="910"/>
      <c r="BI110" s="910"/>
      <c r="BJ110" s="910"/>
      <c r="BK110" s="910"/>
      <c r="BL110" s="910"/>
      <c r="BM110" s="910"/>
      <c r="BN110" s="910"/>
      <c r="BO110" s="910"/>
      <c r="BP110" s="911"/>
      <c r="BQ110" s="943">
        <v>13858257</v>
      </c>
      <c r="BR110" s="944"/>
      <c r="BS110" s="944"/>
      <c r="BT110" s="944"/>
      <c r="BU110" s="944"/>
      <c r="BV110" s="944">
        <v>13653439</v>
      </c>
      <c r="BW110" s="944"/>
      <c r="BX110" s="944"/>
      <c r="BY110" s="944"/>
      <c r="BZ110" s="944"/>
      <c r="CA110" s="944">
        <v>13507868</v>
      </c>
      <c r="CB110" s="944"/>
      <c r="CC110" s="944"/>
      <c r="CD110" s="944"/>
      <c r="CE110" s="944"/>
      <c r="CF110" s="957">
        <v>265.2</v>
      </c>
      <c r="CG110" s="958"/>
      <c r="CH110" s="958"/>
      <c r="CI110" s="958"/>
      <c r="CJ110" s="958"/>
      <c r="CK110" s="959" t="s">
        <v>446</v>
      </c>
      <c r="CL110" s="960"/>
      <c r="CM110" s="942" t="s">
        <v>447</v>
      </c>
      <c r="CN110" s="910"/>
      <c r="CO110" s="910"/>
      <c r="CP110" s="910"/>
      <c r="CQ110" s="910"/>
      <c r="CR110" s="910"/>
      <c r="CS110" s="910"/>
      <c r="CT110" s="910"/>
      <c r="CU110" s="910"/>
      <c r="CV110" s="910"/>
      <c r="CW110" s="910"/>
      <c r="CX110" s="910"/>
      <c r="CY110" s="910"/>
      <c r="CZ110" s="910"/>
      <c r="DA110" s="910"/>
      <c r="DB110" s="910"/>
      <c r="DC110" s="910"/>
      <c r="DD110" s="910"/>
      <c r="DE110" s="910"/>
      <c r="DF110" s="911"/>
      <c r="DG110" s="943" t="s">
        <v>140</v>
      </c>
      <c r="DH110" s="944"/>
      <c r="DI110" s="944"/>
      <c r="DJ110" s="944"/>
      <c r="DK110" s="944"/>
      <c r="DL110" s="944" t="s">
        <v>448</v>
      </c>
      <c r="DM110" s="944"/>
      <c r="DN110" s="944"/>
      <c r="DO110" s="944"/>
      <c r="DP110" s="944"/>
      <c r="DQ110" s="944" t="s">
        <v>140</v>
      </c>
      <c r="DR110" s="944"/>
      <c r="DS110" s="944"/>
      <c r="DT110" s="944"/>
      <c r="DU110" s="944"/>
      <c r="DV110" s="945" t="s">
        <v>448</v>
      </c>
      <c r="DW110" s="945"/>
      <c r="DX110" s="945"/>
      <c r="DY110" s="945"/>
      <c r="DZ110" s="946"/>
    </row>
    <row r="111" spans="1:131" s="224" customFormat="1" ht="26.25" customHeight="1" x14ac:dyDescent="0.15">
      <c r="A111" s="947" t="s">
        <v>449</v>
      </c>
      <c r="B111" s="948"/>
      <c r="C111" s="948"/>
      <c r="D111" s="948"/>
      <c r="E111" s="948"/>
      <c r="F111" s="948"/>
      <c r="G111" s="948"/>
      <c r="H111" s="948"/>
      <c r="I111" s="948"/>
      <c r="J111" s="948"/>
      <c r="K111" s="948"/>
      <c r="L111" s="948"/>
      <c r="M111" s="948"/>
      <c r="N111" s="948"/>
      <c r="O111" s="948"/>
      <c r="P111" s="948"/>
      <c r="Q111" s="948"/>
      <c r="R111" s="948"/>
      <c r="S111" s="948"/>
      <c r="T111" s="948"/>
      <c r="U111" s="948"/>
      <c r="V111" s="948"/>
      <c r="W111" s="948"/>
      <c r="X111" s="948"/>
      <c r="Y111" s="948"/>
      <c r="Z111" s="949"/>
      <c r="AA111" s="950" t="s">
        <v>140</v>
      </c>
      <c r="AB111" s="951"/>
      <c r="AC111" s="951"/>
      <c r="AD111" s="951"/>
      <c r="AE111" s="952"/>
      <c r="AF111" s="953" t="s">
        <v>140</v>
      </c>
      <c r="AG111" s="951"/>
      <c r="AH111" s="951"/>
      <c r="AI111" s="951"/>
      <c r="AJ111" s="952"/>
      <c r="AK111" s="953" t="s">
        <v>140</v>
      </c>
      <c r="AL111" s="951"/>
      <c r="AM111" s="951"/>
      <c r="AN111" s="951"/>
      <c r="AO111" s="952"/>
      <c r="AP111" s="954" t="s">
        <v>140</v>
      </c>
      <c r="AQ111" s="955"/>
      <c r="AR111" s="955"/>
      <c r="AS111" s="955"/>
      <c r="AT111" s="956"/>
      <c r="AU111" s="921"/>
      <c r="AV111" s="922"/>
      <c r="AW111" s="922"/>
      <c r="AX111" s="922"/>
      <c r="AY111" s="922"/>
      <c r="AZ111" s="935" t="s">
        <v>450</v>
      </c>
      <c r="BA111" s="936"/>
      <c r="BB111" s="936"/>
      <c r="BC111" s="936"/>
      <c r="BD111" s="936"/>
      <c r="BE111" s="936"/>
      <c r="BF111" s="936"/>
      <c r="BG111" s="936"/>
      <c r="BH111" s="936"/>
      <c r="BI111" s="936"/>
      <c r="BJ111" s="936"/>
      <c r="BK111" s="936"/>
      <c r="BL111" s="936"/>
      <c r="BM111" s="936"/>
      <c r="BN111" s="936"/>
      <c r="BO111" s="936"/>
      <c r="BP111" s="937"/>
      <c r="BQ111" s="938" t="s">
        <v>448</v>
      </c>
      <c r="BR111" s="939"/>
      <c r="BS111" s="939"/>
      <c r="BT111" s="939"/>
      <c r="BU111" s="939"/>
      <c r="BV111" s="939" t="s">
        <v>140</v>
      </c>
      <c r="BW111" s="939"/>
      <c r="BX111" s="939"/>
      <c r="BY111" s="939"/>
      <c r="BZ111" s="939"/>
      <c r="CA111" s="939" t="s">
        <v>451</v>
      </c>
      <c r="CB111" s="939"/>
      <c r="CC111" s="939"/>
      <c r="CD111" s="939"/>
      <c r="CE111" s="939"/>
      <c r="CF111" s="933" t="s">
        <v>448</v>
      </c>
      <c r="CG111" s="934"/>
      <c r="CH111" s="934"/>
      <c r="CI111" s="934"/>
      <c r="CJ111" s="934"/>
      <c r="CK111" s="961"/>
      <c r="CL111" s="962"/>
      <c r="CM111" s="935" t="s">
        <v>452</v>
      </c>
      <c r="CN111" s="936"/>
      <c r="CO111" s="936"/>
      <c r="CP111" s="936"/>
      <c r="CQ111" s="936"/>
      <c r="CR111" s="936"/>
      <c r="CS111" s="936"/>
      <c r="CT111" s="936"/>
      <c r="CU111" s="936"/>
      <c r="CV111" s="936"/>
      <c r="CW111" s="936"/>
      <c r="CX111" s="936"/>
      <c r="CY111" s="936"/>
      <c r="CZ111" s="936"/>
      <c r="DA111" s="936"/>
      <c r="DB111" s="936"/>
      <c r="DC111" s="936"/>
      <c r="DD111" s="936"/>
      <c r="DE111" s="936"/>
      <c r="DF111" s="937"/>
      <c r="DG111" s="938" t="s">
        <v>140</v>
      </c>
      <c r="DH111" s="939"/>
      <c r="DI111" s="939"/>
      <c r="DJ111" s="939"/>
      <c r="DK111" s="939"/>
      <c r="DL111" s="939" t="s">
        <v>448</v>
      </c>
      <c r="DM111" s="939"/>
      <c r="DN111" s="939"/>
      <c r="DO111" s="939"/>
      <c r="DP111" s="939"/>
      <c r="DQ111" s="939" t="s">
        <v>140</v>
      </c>
      <c r="DR111" s="939"/>
      <c r="DS111" s="939"/>
      <c r="DT111" s="939"/>
      <c r="DU111" s="939"/>
      <c r="DV111" s="940" t="s">
        <v>140</v>
      </c>
      <c r="DW111" s="940"/>
      <c r="DX111" s="940"/>
      <c r="DY111" s="940"/>
      <c r="DZ111" s="941"/>
    </row>
    <row r="112" spans="1:131" s="224" customFormat="1" ht="26.25" customHeight="1" x14ac:dyDescent="0.15">
      <c r="A112" s="965" t="s">
        <v>453</v>
      </c>
      <c r="B112" s="966"/>
      <c r="C112" s="936" t="s">
        <v>454</v>
      </c>
      <c r="D112" s="936"/>
      <c r="E112" s="936"/>
      <c r="F112" s="936"/>
      <c r="G112" s="936"/>
      <c r="H112" s="936"/>
      <c r="I112" s="936"/>
      <c r="J112" s="936"/>
      <c r="K112" s="936"/>
      <c r="L112" s="936"/>
      <c r="M112" s="936"/>
      <c r="N112" s="936"/>
      <c r="O112" s="936"/>
      <c r="P112" s="936"/>
      <c r="Q112" s="936"/>
      <c r="R112" s="936"/>
      <c r="S112" s="936"/>
      <c r="T112" s="936"/>
      <c r="U112" s="936"/>
      <c r="V112" s="936"/>
      <c r="W112" s="936"/>
      <c r="X112" s="936"/>
      <c r="Y112" s="936"/>
      <c r="Z112" s="937"/>
      <c r="AA112" s="971" t="s">
        <v>140</v>
      </c>
      <c r="AB112" s="972"/>
      <c r="AC112" s="972"/>
      <c r="AD112" s="972"/>
      <c r="AE112" s="973"/>
      <c r="AF112" s="974" t="s">
        <v>140</v>
      </c>
      <c r="AG112" s="972"/>
      <c r="AH112" s="972"/>
      <c r="AI112" s="972"/>
      <c r="AJ112" s="973"/>
      <c r="AK112" s="974" t="s">
        <v>448</v>
      </c>
      <c r="AL112" s="972"/>
      <c r="AM112" s="972"/>
      <c r="AN112" s="972"/>
      <c r="AO112" s="973"/>
      <c r="AP112" s="975" t="s">
        <v>140</v>
      </c>
      <c r="AQ112" s="976"/>
      <c r="AR112" s="976"/>
      <c r="AS112" s="976"/>
      <c r="AT112" s="977"/>
      <c r="AU112" s="921"/>
      <c r="AV112" s="922"/>
      <c r="AW112" s="922"/>
      <c r="AX112" s="922"/>
      <c r="AY112" s="922"/>
      <c r="AZ112" s="935" t="s">
        <v>455</v>
      </c>
      <c r="BA112" s="936"/>
      <c r="BB112" s="936"/>
      <c r="BC112" s="936"/>
      <c r="BD112" s="936"/>
      <c r="BE112" s="936"/>
      <c r="BF112" s="936"/>
      <c r="BG112" s="936"/>
      <c r="BH112" s="936"/>
      <c r="BI112" s="936"/>
      <c r="BJ112" s="936"/>
      <c r="BK112" s="936"/>
      <c r="BL112" s="936"/>
      <c r="BM112" s="936"/>
      <c r="BN112" s="936"/>
      <c r="BO112" s="936"/>
      <c r="BP112" s="937"/>
      <c r="BQ112" s="938">
        <v>1299267</v>
      </c>
      <c r="BR112" s="939"/>
      <c r="BS112" s="939"/>
      <c r="BT112" s="939"/>
      <c r="BU112" s="939"/>
      <c r="BV112" s="939">
        <v>1230488</v>
      </c>
      <c r="BW112" s="939"/>
      <c r="BX112" s="939"/>
      <c r="BY112" s="939"/>
      <c r="BZ112" s="939"/>
      <c r="CA112" s="939">
        <v>1051692</v>
      </c>
      <c r="CB112" s="939"/>
      <c r="CC112" s="939"/>
      <c r="CD112" s="939"/>
      <c r="CE112" s="939"/>
      <c r="CF112" s="933">
        <v>20.6</v>
      </c>
      <c r="CG112" s="934"/>
      <c r="CH112" s="934"/>
      <c r="CI112" s="934"/>
      <c r="CJ112" s="934"/>
      <c r="CK112" s="961"/>
      <c r="CL112" s="962"/>
      <c r="CM112" s="935" t="s">
        <v>456</v>
      </c>
      <c r="CN112" s="936"/>
      <c r="CO112" s="936"/>
      <c r="CP112" s="936"/>
      <c r="CQ112" s="936"/>
      <c r="CR112" s="936"/>
      <c r="CS112" s="936"/>
      <c r="CT112" s="936"/>
      <c r="CU112" s="936"/>
      <c r="CV112" s="936"/>
      <c r="CW112" s="936"/>
      <c r="CX112" s="936"/>
      <c r="CY112" s="936"/>
      <c r="CZ112" s="936"/>
      <c r="DA112" s="936"/>
      <c r="DB112" s="936"/>
      <c r="DC112" s="936"/>
      <c r="DD112" s="936"/>
      <c r="DE112" s="936"/>
      <c r="DF112" s="937"/>
      <c r="DG112" s="938" t="s">
        <v>448</v>
      </c>
      <c r="DH112" s="939"/>
      <c r="DI112" s="939"/>
      <c r="DJ112" s="939"/>
      <c r="DK112" s="939"/>
      <c r="DL112" s="939" t="s">
        <v>140</v>
      </c>
      <c r="DM112" s="939"/>
      <c r="DN112" s="939"/>
      <c r="DO112" s="939"/>
      <c r="DP112" s="939"/>
      <c r="DQ112" s="939" t="s">
        <v>451</v>
      </c>
      <c r="DR112" s="939"/>
      <c r="DS112" s="939"/>
      <c r="DT112" s="939"/>
      <c r="DU112" s="939"/>
      <c r="DV112" s="940" t="s">
        <v>140</v>
      </c>
      <c r="DW112" s="940"/>
      <c r="DX112" s="940"/>
      <c r="DY112" s="940"/>
      <c r="DZ112" s="941"/>
    </row>
    <row r="113" spans="1:130" s="224" customFormat="1" ht="26.25" customHeight="1" x14ac:dyDescent="0.15">
      <c r="A113" s="967"/>
      <c r="B113" s="968"/>
      <c r="C113" s="936" t="s">
        <v>457</v>
      </c>
      <c r="D113" s="936"/>
      <c r="E113" s="936"/>
      <c r="F113" s="936"/>
      <c r="G113" s="936"/>
      <c r="H113" s="936"/>
      <c r="I113" s="936"/>
      <c r="J113" s="936"/>
      <c r="K113" s="936"/>
      <c r="L113" s="936"/>
      <c r="M113" s="936"/>
      <c r="N113" s="936"/>
      <c r="O113" s="936"/>
      <c r="P113" s="936"/>
      <c r="Q113" s="936"/>
      <c r="R113" s="936"/>
      <c r="S113" s="936"/>
      <c r="T113" s="936"/>
      <c r="U113" s="936"/>
      <c r="V113" s="936"/>
      <c r="W113" s="936"/>
      <c r="X113" s="936"/>
      <c r="Y113" s="936"/>
      <c r="Z113" s="937"/>
      <c r="AA113" s="950">
        <v>175137</v>
      </c>
      <c r="AB113" s="951"/>
      <c r="AC113" s="951"/>
      <c r="AD113" s="951"/>
      <c r="AE113" s="952"/>
      <c r="AF113" s="953">
        <v>171975</v>
      </c>
      <c r="AG113" s="951"/>
      <c r="AH113" s="951"/>
      <c r="AI113" s="951"/>
      <c r="AJ113" s="952"/>
      <c r="AK113" s="953">
        <v>164421</v>
      </c>
      <c r="AL113" s="951"/>
      <c r="AM113" s="951"/>
      <c r="AN113" s="951"/>
      <c r="AO113" s="952"/>
      <c r="AP113" s="954">
        <v>3.2</v>
      </c>
      <c r="AQ113" s="955"/>
      <c r="AR113" s="955"/>
      <c r="AS113" s="955"/>
      <c r="AT113" s="956"/>
      <c r="AU113" s="921"/>
      <c r="AV113" s="922"/>
      <c r="AW113" s="922"/>
      <c r="AX113" s="922"/>
      <c r="AY113" s="922"/>
      <c r="AZ113" s="935" t="s">
        <v>458</v>
      </c>
      <c r="BA113" s="936"/>
      <c r="BB113" s="936"/>
      <c r="BC113" s="936"/>
      <c r="BD113" s="936"/>
      <c r="BE113" s="936"/>
      <c r="BF113" s="936"/>
      <c r="BG113" s="936"/>
      <c r="BH113" s="936"/>
      <c r="BI113" s="936"/>
      <c r="BJ113" s="936"/>
      <c r="BK113" s="936"/>
      <c r="BL113" s="936"/>
      <c r="BM113" s="936"/>
      <c r="BN113" s="936"/>
      <c r="BO113" s="936"/>
      <c r="BP113" s="937"/>
      <c r="BQ113" s="938" t="s">
        <v>140</v>
      </c>
      <c r="BR113" s="939"/>
      <c r="BS113" s="939"/>
      <c r="BT113" s="939"/>
      <c r="BU113" s="939"/>
      <c r="BV113" s="939" t="s">
        <v>140</v>
      </c>
      <c r="BW113" s="939"/>
      <c r="BX113" s="939"/>
      <c r="BY113" s="939"/>
      <c r="BZ113" s="939"/>
      <c r="CA113" s="939" t="s">
        <v>448</v>
      </c>
      <c r="CB113" s="939"/>
      <c r="CC113" s="939"/>
      <c r="CD113" s="939"/>
      <c r="CE113" s="939"/>
      <c r="CF113" s="933" t="s">
        <v>140</v>
      </c>
      <c r="CG113" s="934"/>
      <c r="CH113" s="934"/>
      <c r="CI113" s="934"/>
      <c r="CJ113" s="934"/>
      <c r="CK113" s="961"/>
      <c r="CL113" s="962"/>
      <c r="CM113" s="935" t="s">
        <v>459</v>
      </c>
      <c r="CN113" s="936"/>
      <c r="CO113" s="936"/>
      <c r="CP113" s="936"/>
      <c r="CQ113" s="936"/>
      <c r="CR113" s="936"/>
      <c r="CS113" s="936"/>
      <c r="CT113" s="936"/>
      <c r="CU113" s="936"/>
      <c r="CV113" s="936"/>
      <c r="CW113" s="936"/>
      <c r="CX113" s="936"/>
      <c r="CY113" s="936"/>
      <c r="CZ113" s="936"/>
      <c r="DA113" s="936"/>
      <c r="DB113" s="936"/>
      <c r="DC113" s="936"/>
      <c r="DD113" s="936"/>
      <c r="DE113" s="936"/>
      <c r="DF113" s="937"/>
      <c r="DG113" s="971" t="s">
        <v>448</v>
      </c>
      <c r="DH113" s="972"/>
      <c r="DI113" s="972"/>
      <c r="DJ113" s="972"/>
      <c r="DK113" s="973"/>
      <c r="DL113" s="974" t="s">
        <v>451</v>
      </c>
      <c r="DM113" s="972"/>
      <c r="DN113" s="972"/>
      <c r="DO113" s="972"/>
      <c r="DP113" s="973"/>
      <c r="DQ113" s="974" t="s">
        <v>140</v>
      </c>
      <c r="DR113" s="972"/>
      <c r="DS113" s="972"/>
      <c r="DT113" s="972"/>
      <c r="DU113" s="973"/>
      <c r="DV113" s="975" t="s">
        <v>140</v>
      </c>
      <c r="DW113" s="976"/>
      <c r="DX113" s="976"/>
      <c r="DY113" s="976"/>
      <c r="DZ113" s="977"/>
    </row>
    <row r="114" spans="1:130" s="224" customFormat="1" ht="26.25" customHeight="1" x14ac:dyDescent="0.15">
      <c r="A114" s="967"/>
      <c r="B114" s="968"/>
      <c r="C114" s="936" t="s">
        <v>460</v>
      </c>
      <c r="D114" s="936"/>
      <c r="E114" s="936"/>
      <c r="F114" s="936"/>
      <c r="G114" s="936"/>
      <c r="H114" s="936"/>
      <c r="I114" s="936"/>
      <c r="J114" s="936"/>
      <c r="K114" s="936"/>
      <c r="L114" s="936"/>
      <c r="M114" s="936"/>
      <c r="N114" s="936"/>
      <c r="O114" s="936"/>
      <c r="P114" s="936"/>
      <c r="Q114" s="936"/>
      <c r="R114" s="936"/>
      <c r="S114" s="936"/>
      <c r="T114" s="936"/>
      <c r="U114" s="936"/>
      <c r="V114" s="936"/>
      <c r="W114" s="936"/>
      <c r="X114" s="936"/>
      <c r="Y114" s="936"/>
      <c r="Z114" s="937"/>
      <c r="AA114" s="971" t="s">
        <v>448</v>
      </c>
      <c r="AB114" s="972"/>
      <c r="AC114" s="972"/>
      <c r="AD114" s="972"/>
      <c r="AE114" s="973"/>
      <c r="AF114" s="974" t="s">
        <v>140</v>
      </c>
      <c r="AG114" s="972"/>
      <c r="AH114" s="972"/>
      <c r="AI114" s="972"/>
      <c r="AJ114" s="973"/>
      <c r="AK114" s="974" t="s">
        <v>448</v>
      </c>
      <c r="AL114" s="972"/>
      <c r="AM114" s="972"/>
      <c r="AN114" s="972"/>
      <c r="AO114" s="973"/>
      <c r="AP114" s="975" t="s">
        <v>140</v>
      </c>
      <c r="AQ114" s="976"/>
      <c r="AR114" s="976"/>
      <c r="AS114" s="976"/>
      <c r="AT114" s="977"/>
      <c r="AU114" s="921"/>
      <c r="AV114" s="922"/>
      <c r="AW114" s="922"/>
      <c r="AX114" s="922"/>
      <c r="AY114" s="922"/>
      <c r="AZ114" s="935" t="s">
        <v>461</v>
      </c>
      <c r="BA114" s="936"/>
      <c r="BB114" s="936"/>
      <c r="BC114" s="936"/>
      <c r="BD114" s="936"/>
      <c r="BE114" s="936"/>
      <c r="BF114" s="936"/>
      <c r="BG114" s="936"/>
      <c r="BH114" s="936"/>
      <c r="BI114" s="936"/>
      <c r="BJ114" s="936"/>
      <c r="BK114" s="936"/>
      <c r="BL114" s="936"/>
      <c r="BM114" s="936"/>
      <c r="BN114" s="936"/>
      <c r="BO114" s="936"/>
      <c r="BP114" s="937"/>
      <c r="BQ114" s="938">
        <v>979189</v>
      </c>
      <c r="BR114" s="939"/>
      <c r="BS114" s="939"/>
      <c r="BT114" s="939"/>
      <c r="BU114" s="939"/>
      <c r="BV114" s="939">
        <v>852355</v>
      </c>
      <c r="BW114" s="939"/>
      <c r="BX114" s="939"/>
      <c r="BY114" s="939"/>
      <c r="BZ114" s="939"/>
      <c r="CA114" s="939">
        <v>877560</v>
      </c>
      <c r="CB114" s="939"/>
      <c r="CC114" s="939"/>
      <c r="CD114" s="939"/>
      <c r="CE114" s="939"/>
      <c r="CF114" s="933">
        <v>17.2</v>
      </c>
      <c r="CG114" s="934"/>
      <c r="CH114" s="934"/>
      <c r="CI114" s="934"/>
      <c r="CJ114" s="934"/>
      <c r="CK114" s="961"/>
      <c r="CL114" s="962"/>
      <c r="CM114" s="935" t="s">
        <v>462</v>
      </c>
      <c r="CN114" s="936"/>
      <c r="CO114" s="936"/>
      <c r="CP114" s="936"/>
      <c r="CQ114" s="936"/>
      <c r="CR114" s="936"/>
      <c r="CS114" s="936"/>
      <c r="CT114" s="936"/>
      <c r="CU114" s="936"/>
      <c r="CV114" s="936"/>
      <c r="CW114" s="936"/>
      <c r="CX114" s="936"/>
      <c r="CY114" s="936"/>
      <c r="CZ114" s="936"/>
      <c r="DA114" s="936"/>
      <c r="DB114" s="936"/>
      <c r="DC114" s="936"/>
      <c r="DD114" s="936"/>
      <c r="DE114" s="936"/>
      <c r="DF114" s="937"/>
      <c r="DG114" s="971" t="s">
        <v>448</v>
      </c>
      <c r="DH114" s="972"/>
      <c r="DI114" s="972"/>
      <c r="DJ114" s="972"/>
      <c r="DK114" s="973"/>
      <c r="DL114" s="974" t="s">
        <v>140</v>
      </c>
      <c r="DM114" s="972"/>
      <c r="DN114" s="972"/>
      <c r="DO114" s="972"/>
      <c r="DP114" s="973"/>
      <c r="DQ114" s="974" t="s">
        <v>140</v>
      </c>
      <c r="DR114" s="972"/>
      <c r="DS114" s="972"/>
      <c r="DT114" s="972"/>
      <c r="DU114" s="973"/>
      <c r="DV114" s="975" t="s">
        <v>140</v>
      </c>
      <c r="DW114" s="976"/>
      <c r="DX114" s="976"/>
      <c r="DY114" s="976"/>
      <c r="DZ114" s="977"/>
    </row>
    <row r="115" spans="1:130" s="224" customFormat="1" ht="26.25" customHeight="1" x14ac:dyDescent="0.15">
      <c r="A115" s="967"/>
      <c r="B115" s="968"/>
      <c r="C115" s="936" t="s">
        <v>463</v>
      </c>
      <c r="D115" s="936"/>
      <c r="E115" s="936"/>
      <c r="F115" s="936"/>
      <c r="G115" s="936"/>
      <c r="H115" s="936"/>
      <c r="I115" s="936"/>
      <c r="J115" s="936"/>
      <c r="K115" s="936"/>
      <c r="L115" s="936"/>
      <c r="M115" s="936"/>
      <c r="N115" s="936"/>
      <c r="O115" s="936"/>
      <c r="P115" s="936"/>
      <c r="Q115" s="936"/>
      <c r="R115" s="936"/>
      <c r="S115" s="936"/>
      <c r="T115" s="936"/>
      <c r="U115" s="936"/>
      <c r="V115" s="936"/>
      <c r="W115" s="936"/>
      <c r="X115" s="936"/>
      <c r="Y115" s="936"/>
      <c r="Z115" s="937"/>
      <c r="AA115" s="950" t="s">
        <v>140</v>
      </c>
      <c r="AB115" s="951"/>
      <c r="AC115" s="951"/>
      <c r="AD115" s="951"/>
      <c r="AE115" s="952"/>
      <c r="AF115" s="953" t="s">
        <v>140</v>
      </c>
      <c r="AG115" s="951"/>
      <c r="AH115" s="951"/>
      <c r="AI115" s="951"/>
      <c r="AJ115" s="952"/>
      <c r="AK115" s="953" t="s">
        <v>448</v>
      </c>
      <c r="AL115" s="951"/>
      <c r="AM115" s="951"/>
      <c r="AN115" s="951"/>
      <c r="AO115" s="952"/>
      <c r="AP115" s="954" t="s">
        <v>140</v>
      </c>
      <c r="AQ115" s="955"/>
      <c r="AR115" s="955"/>
      <c r="AS115" s="955"/>
      <c r="AT115" s="956"/>
      <c r="AU115" s="921"/>
      <c r="AV115" s="922"/>
      <c r="AW115" s="922"/>
      <c r="AX115" s="922"/>
      <c r="AY115" s="922"/>
      <c r="AZ115" s="935" t="s">
        <v>464</v>
      </c>
      <c r="BA115" s="936"/>
      <c r="BB115" s="936"/>
      <c r="BC115" s="936"/>
      <c r="BD115" s="936"/>
      <c r="BE115" s="936"/>
      <c r="BF115" s="936"/>
      <c r="BG115" s="936"/>
      <c r="BH115" s="936"/>
      <c r="BI115" s="936"/>
      <c r="BJ115" s="936"/>
      <c r="BK115" s="936"/>
      <c r="BL115" s="936"/>
      <c r="BM115" s="936"/>
      <c r="BN115" s="936"/>
      <c r="BO115" s="936"/>
      <c r="BP115" s="937"/>
      <c r="BQ115" s="938" t="s">
        <v>140</v>
      </c>
      <c r="BR115" s="939"/>
      <c r="BS115" s="939"/>
      <c r="BT115" s="939"/>
      <c r="BU115" s="939"/>
      <c r="BV115" s="939" t="s">
        <v>140</v>
      </c>
      <c r="BW115" s="939"/>
      <c r="BX115" s="939"/>
      <c r="BY115" s="939"/>
      <c r="BZ115" s="939"/>
      <c r="CA115" s="939" t="s">
        <v>465</v>
      </c>
      <c r="CB115" s="939"/>
      <c r="CC115" s="939"/>
      <c r="CD115" s="939"/>
      <c r="CE115" s="939"/>
      <c r="CF115" s="933" t="s">
        <v>140</v>
      </c>
      <c r="CG115" s="934"/>
      <c r="CH115" s="934"/>
      <c r="CI115" s="934"/>
      <c r="CJ115" s="934"/>
      <c r="CK115" s="961"/>
      <c r="CL115" s="962"/>
      <c r="CM115" s="935" t="s">
        <v>466</v>
      </c>
      <c r="CN115" s="936"/>
      <c r="CO115" s="936"/>
      <c r="CP115" s="936"/>
      <c r="CQ115" s="936"/>
      <c r="CR115" s="936"/>
      <c r="CS115" s="936"/>
      <c r="CT115" s="936"/>
      <c r="CU115" s="936"/>
      <c r="CV115" s="936"/>
      <c r="CW115" s="936"/>
      <c r="CX115" s="936"/>
      <c r="CY115" s="936"/>
      <c r="CZ115" s="936"/>
      <c r="DA115" s="936"/>
      <c r="DB115" s="936"/>
      <c r="DC115" s="936"/>
      <c r="DD115" s="936"/>
      <c r="DE115" s="936"/>
      <c r="DF115" s="937"/>
      <c r="DG115" s="971" t="s">
        <v>448</v>
      </c>
      <c r="DH115" s="972"/>
      <c r="DI115" s="972"/>
      <c r="DJ115" s="972"/>
      <c r="DK115" s="973"/>
      <c r="DL115" s="974" t="s">
        <v>140</v>
      </c>
      <c r="DM115" s="972"/>
      <c r="DN115" s="972"/>
      <c r="DO115" s="972"/>
      <c r="DP115" s="973"/>
      <c r="DQ115" s="974" t="s">
        <v>465</v>
      </c>
      <c r="DR115" s="972"/>
      <c r="DS115" s="972"/>
      <c r="DT115" s="972"/>
      <c r="DU115" s="973"/>
      <c r="DV115" s="975" t="s">
        <v>140</v>
      </c>
      <c r="DW115" s="976"/>
      <c r="DX115" s="976"/>
      <c r="DY115" s="976"/>
      <c r="DZ115" s="977"/>
    </row>
    <row r="116" spans="1:130" s="224" customFormat="1" ht="26.25" customHeight="1" x14ac:dyDescent="0.15">
      <c r="A116" s="969"/>
      <c r="B116" s="970"/>
      <c r="C116" s="978" t="s">
        <v>467</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71" t="s">
        <v>448</v>
      </c>
      <c r="AB116" s="972"/>
      <c r="AC116" s="972"/>
      <c r="AD116" s="972"/>
      <c r="AE116" s="973"/>
      <c r="AF116" s="974" t="s">
        <v>448</v>
      </c>
      <c r="AG116" s="972"/>
      <c r="AH116" s="972"/>
      <c r="AI116" s="972"/>
      <c r="AJ116" s="973"/>
      <c r="AK116" s="974" t="s">
        <v>140</v>
      </c>
      <c r="AL116" s="972"/>
      <c r="AM116" s="972"/>
      <c r="AN116" s="972"/>
      <c r="AO116" s="973"/>
      <c r="AP116" s="975" t="s">
        <v>465</v>
      </c>
      <c r="AQ116" s="976"/>
      <c r="AR116" s="976"/>
      <c r="AS116" s="976"/>
      <c r="AT116" s="977"/>
      <c r="AU116" s="921"/>
      <c r="AV116" s="922"/>
      <c r="AW116" s="922"/>
      <c r="AX116" s="922"/>
      <c r="AY116" s="922"/>
      <c r="AZ116" s="980" t="s">
        <v>468</v>
      </c>
      <c r="BA116" s="981"/>
      <c r="BB116" s="981"/>
      <c r="BC116" s="981"/>
      <c r="BD116" s="981"/>
      <c r="BE116" s="981"/>
      <c r="BF116" s="981"/>
      <c r="BG116" s="981"/>
      <c r="BH116" s="981"/>
      <c r="BI116" s="981"/>
      <c r="BJ116" s="981"/>
      <c r="BK116" s="981"/>
      <c r="BL116" s="981"/>
      <c r="BM116" s="981"/>
      <c r="BN116" s="981"/>
      <c r="BO116" s="981"/>
      <c r="BP116" s="982"/>
      <c r="BQ116" s="938" t="s">
        <v>140</v>
      </c>
      <c r="BR116" s="939"/>
      <c r="BS116" s="939"/>
      <c r="BT116" s="939"/>
      <c r="BU116" s="939"/>
      <c r="BV116" s="939" t="s">
        <v>140</v>
      </c>
      <c r="BW116" s="939"/>
      <c r="BX116" s="939"/>
      <c r="BY116" s="939"/>
      <c r="BZ116" s="939"/>
      <c r="CA116" s="939" t="s">
        <v>448</v>
      </c>
      <c r="CB116" s="939"/>
      <c r="CC116" s="939"/>
      <c r="CD116" s="939"/>
      <c r="CE116" s="939"/>
      <c r="CF116" s="933" t="s">
        <v>140</v>
      </c>
      <c r="CG116" s="934"/>
      <c r="CH116" s="934"/>
      <c r="CI116" s="934"/>
      <c r="CJ116" s="934"/>
      <c r="CK116" s="961"/>
      <c r="CL116" s="962"/>
      <c r="CM116" s="935" t="s">
        <v>469</v>
      </c>
      <c r="CN116" s="936"/>
      <c r="CO116" s="936"/>
      <c r="CP116" s="936"/>
      <c r="CQ116" s="936"/>
      <c r="CR116" s="936"/>
      <c r="CS116" s="936"/>
      <c r="CT116" s="936"/>
      <c r="CU116" s="936"/>
      <c r="CV116" s="936"/>
      <c r="CW116" s="936"/>
      <c r="CX116" s="936"/>
      <c r="CY116" s="936"/>
      <c r="CZ116" s="936"/>
      <c r="DA116" s="936"/>
      <c r="DB116" s="936"/>
      <c r="DC116" s="936"/>
      <c r="DD116" s="936"/>
      <c r="DE116" s="936"/>
      <c r="DF116" s="937"/>
      <c r="DG116" s="971" t="s">
        <v>448</v>
      </c>
      <c r="DH116" s="972"/>
      <c r="DI116" s="972"/>
      <c r="DJ116" s="972"/>
      <c r="DK116" s="973"/>
      <c r="DL116" s="974" t="s">
        <v>465</v>
      </c>
      <c r="DM116" s="972"/>
      <c r="DN116" s="972"/>
      <c r="DO116" s="972"/>
      <c r="DP116" s="973"/>
      <c r="DQ116" s="974" t="s">
        <v>451</v>
      </c>
      <c r="DR116" s="972"/>
      <c r="DS116" s="972"/>
      <c r="DT116" s="972"/>
      <c r="DU116" s="973"/>
      <c r="DV116" s="975" t="s">
        <v>140</v>
      </c>
      <c r="DW116" s="976"/>
      <c r="DX116" s="976"/>
      <c r="DY116" s="976"/>
      <c r="DZ116" s="977"/>
    </row>
    <row r="117" spans="1:130" s="224" customFormat="1" ht="26.25" customHeight="1" x14ac:dyDescent="0.15">
      <c r="A117" s="925" t="s">
        <v>191</v>
      </c>
      <c r="B117" s="906"/>
      <c r="C117" s="906"/>
      <c r="D117" s="906"/>
      <c r="E117" s="906"/>
      <c r="F117" s="906"/>
      <c r="G117" s="906"/>
      <c r="H117" s="906"/>
      <c r="I117" s="906"/>
      <c r="J117" s="906"/>
      <c r="K117" s="906"/>
      <c r="L117" s="906"/>
      <c r="M117" s="906"/>
      <c r="N117" s="906"/>
      <c r="O117" s="906"/>
      <c r="P117" s="906"/>
      <c r="Q117" s="906"/>
      <c r="R117" s="906"/>
      <c r="S117" s="906"/>
      <c r="T117" s="906"/>
      <c r="U117" s="906"/>
      <c r="V117" s="906"/>
      <c r="W117" s="906"/>
      <c r="X117" s="906"/>
      <c r="Y117" s="990" t="s">
        <v>470</v>
      </c>
      <c r="Z117" s="907"/>
      <c r="AA117" s="991">
        <v>1935387</v>
      </c>
      <c r="AB117" s="992"/>
      <c r="AC117" s="992"/>
      <c r="AD117" s="992"/>
      <c r="AE117" s="993"/>
      <c r="AF117" s="994">
        <v>1845868</v>
      </c>
      <c r="AG117" s="992"/>
      <c r="AH117" s="992"/>
      <c r="AI117" s="992"/>
      <c r="AJ117" s="993"/>
      <c r="AK117" s="994">
        <v>1682486</v>
      </c>
      <c r="AL117" s="992"/>
      <c r="AM117" s="992"/>
      <c r="AN117" s="992"/>
      <c r="AO117" s="993"/>
      <c r="AP117" s="995"/>
      <c r="AQ117" s="996"/>
      <c r="AR117" s="996"/>
      <c r="AS117" s="996"/>
      <c r="AT117" s="997"/>
      <c r="AU117" s="921"/>
      <c r="AV117" s="922"/>
      <c r="AW117" s="922"/>
      <c r="AX117" s="922"/>
      <c r="AY117" s="922"/>
      <c r="AZ117" s="987" t="s">
        <v>471</v>
      </c>
      <c r="BA117" s="988"/>
      <c r="BB117" s="988"/>
      <c r="BC117" s="988"/>
      <c r="BD117" s="988"/>
      <c r="BE117" s="988"/>
      <c r="BF117" s="988"/>
      <c r="BG117" s="988"/>
      <c r="BH117" s="988"/>
      <c r="BI117" s="988"/>
      <c r="BJ117" s="988"/>
      <c r="BK117" s="988"/>
      <c r="BL117" s="988"/>
      <c r="BM117" s="988"/>
      <c r="BN117" s="988"/>
      <c r="BO117" s="988"/>
      <c r="BP117" s="989"/>
      <c r="BQ117" s="938" t="s">
        <v>140</v>
      </c>
      <c r="BR117" s="939"/>
      <c r="BS117" s="939"/>
      <c r="BT117" s="939"/>
      <c r="BU117" s="939"/>
      <c r="BV117" s="939" t="s">
        <v>140</v>
      </c>
      <c r="BW117" s="939"/>
      <c r="BX117" s="939"/>
      <c r="BY117" s="939"/>
      <c r="BZ117" s="939"/>
      <c r="CA117" s="939" t="s">
        <v>140</v>
      </c>
      <c r="CB117" s="939"/>
      <c r="CC117" s="939"/>
      <c r="CD117" s="939"/>
      <c r="CE117" s="939"/>
      <c r="CF117" s="933" t="s">
        <v>448</v>
      </c>
      <c r="CG117" s="934"/>
      <c r="CH117" s="934"/>
      <c r="CI117" s="934"/>
      <c r="CJ117" s="934"/>
      <c r="CK117" s="961"/>
      <c r="CL117" s="962"/>
      <c r="CM117" s="935" t="s">
        <v>472</v>
      </c>
      <c r="CN117" s="936"/>
      <c r="CO117" s="936"/>
      <c r="CP117" s="936"/>
      <c r="CQ117" s="936"/>
      <c r="CR117" s="936"/>
      <c r="CS117" s="936"/>
      <c r="CT117" s="936"/>
      <c r="CU117" s="936"/>
      <c r="CV117" s="936"/>
      <c r="CW117" s="936"/>
      <c r="CX117" s="936"/>
      <c r="CY117" s="936"/>
      <c r="CZ117" s="936"/>
      <c r="DA117" s="936"/>
      <c r="DB117" s="936"/>
      <c r="DC117" s="936"/>
      <c r="DD117" s="936"/>
      <c r="DE117" s="936"/>
      <c r="DF117" s="937"/>
      <c r="DG117" s="971" t="s">
        <v>140</v>
      </c>
      <c r="DH117" s="972"/>
      <c r="DI117" s="972"/>
      <c r="DJ117" s="972"/>
      <c r="DK117" s="973"/>
      <c r="DL117" s="974" t="s">
        <v>140</v>
      </c>
      <c r="DM117" s="972"/>
      <c r="DN117" s="972"/>
      <c r="DO117" s="972"/>
      <c r="DP117" s="973"/>
      <c r="DQ117" s="974" t="s">
        <v>140</v>
      </c>
      <c r="DR117" s="972"/>
      <c r="DS117" s="972"/>
      <c r="DT117" s="972"/>
      <c r="DU117" s="973"/>
      <c r="DV117" s="975" t="s">
        <v>448</v>
      </c>
      <c r="DW117" s="976"/>
      <c r="DX117" s="976"/>
      <c r="DY117" s="976"/>
      <c r="DZ117" s="977"/>
    </row>
    <row r="118" spans="1:130" s="224" customFormat="1" ht="26.25" customHeight="1" x14ac:dyDescent="0.15">
      <c r="A118" s="925" t="s">
        <v>443</v>
      </c>
      <c r="B118" s="906"/>
      <c r="C118" s="906"/>
      <c r="D118" s="906"/>
      <c r="E118" s="906"/>
      <c r="F118" s="906"/>
      <c r="G118" s="906"/>
      <c r="H118" s="906"/>
      <c r="I118" s="906"/>
      <c r="J118" s="906"/>
      <c r="K118" s="906"/>
      <c r="L118" s="906"/>
      <c r="M118" s="906"/>
      <c r="N118" s="906"/>
      <c r="O118" s="906"/>
      <c r="P118" s="906"/>
      <c r="Q118" s="906"/>
      <c r="R118" s="906"/>
      <c r="S118" s="906"/>
      <c r="T118" s="906"/>
      <c r="U118" s="906"/>
      <c r="V118" s="906"/>
      <c r="W118" s="906"/>
      <c r="X118" s="906"/>
      <c r="Y118" s="906"/>
      <c r="Z118" s="907"/>
      <c r="AA118" s="905" t="s">
        <v>440</v>
      </c>
      <c r="AB118" s="906"/>
      <c r="AC118" s="906"/>
      <c r="AD118" s="906"/>
      <c r="AE118" s="907"/>
      <c r="AF118" s="905" t="s">
        <v>441</v>
      </c>
      <c r="AG118" s="906"/>
      <c r="AH118" s="906"/>
      <c r="AI118" s="906"/>
      <c r="AJ118" s="907"/>
      <c r="AK118" s="905" t="s">
        <v>312</v>
      </c>
      <c r="AL118" s="906"/>
      <c r="AM118" s="906"/>
      <c r="AN118" s="906"/>
      <c r="AO118" s="907"/>
      <c r="AP118" s="983" t="s">
        <v>442</v>
      </c>
      <c r="AQ118" s="984"/>
      <c r="AR118" s="984"/>
      <c r="AS118" s="984"/>
      <c r="AT118" s="985"/>
      <c r="AU118" s="921"/>
      <c r="AV118" s="922"/>
      <c r="AW118" s="922"/>
      <c r="AX118" s="922"/>
      <c r="AY118" s="922"/>
      <c r="AZ118" s="986" t="s">
        <v>473</v>
      </c>
      <c r="BA118" s="978"/>
      <c r="BB118" s="978"/>
      <c r="BC118" s="978"/>
      <c r="BD118" s="978"/>
      <c r="BE118" s="978"/>
      <c r="BF118" s="978"/>
      <c r="BG118" s="978"/>
      <c r="BH118" s="978"/>
      <c r="BI118" s="978"/>
      <c r="BJ118" s="978"/>
      <c r="BK118" s="978"/>
      <c r="BL118" s="978"/>
      <c r="BM118" s="978"/>
      <c r="BN118" s="978"/>
      <c r="BO118" s="978"/>
      <c r="BP118" s="979"/>
      <c r="BQ118" s="1012" t="s">
        <v>140</v>
      </c>
      <c r="BR118" s="1013"/>
      <c r="BS118" s="1013"/>
      <c r="BT118" s="1013"/>
      <c r="BU118" s="1013"/>
      <c r="BV118" s="1013" t="s">
        <v>140</v>
      </c>
      <c r="BW118" s="1013"/>
      <c r="BX118" s="1013"/>
      <c r="BY118" s="1013"/>
      <c r="BZ118" s="1013"/>
      <c r="CA118" s="1013" t="s">
        <v>140</v>
      </c>
      <c r="CB118" s="1013"/>
      <c r="CC118" s="1013"/>
      <c r="CD118" s="1013"/>
      <c r="CE118" s="1013"/>
      <c r="CF118" s="933" t="s">
        <v>140</v>
      </c>
      <c r="CG118" s="934"/>
      <c r="CH118" s="934"/>
      <c r="CI118" s="934"/>
      <c r="CJ118" s="934"/>
      <c r="CK118" s="961"/>
      <c r="CL118" s="962"/>
      <c r="CM118" s="935" t="s">
        <v>474</v>
      </c>
      <c r="CN118" s="936"/>
      <c r="CO118" s="936"/>
      <c r="CP118" s="936"/>
      <c r="CQ118" s="936"/>
      <c r="CR118" s="936"/>
      <c r="CS118" s="936"/>
      <c r="CT118" s="936"/>
      <c r="CU118" s="936"/>
      <c r="CV118" s="936"/>
      <c r="CW118" s="936"/>
      <c r="CX118" s="936"/>
      <c r="CY118" s="936"/>
      <c r="CZ118" s="936"/>
      <c r="DA118" s="936"/>
      <c r="DB118" s="936"/>
      <c r="DC118" s="936"/>
      <c r="DD118" s="936"/>
      <c r="DE118" s="936"/>
      <c r="DF118" s="937"/>
      <c r="DG118" s="971" t="s">
        <v>140</v>
      </c>
      <c r="DH118" s="972"/>
      <c r="DI118" s="972"/>
      <c r="DJ118" s="972"/>
      <c r="DK118" s="973"/>
      <c r="DL118" s="974" t="s">
        <v>140</v>
      </c>
      <c r="DM118" s="972"/>
      <c r="DN118" s="972"/>
      <c r="DO118" s="972"/>
      <c r="DP118" s="973"/>
      <c r="DQ118" s="974" t="s">
        <v>140</v>
      </c>
      <c r="DR118" s="972"/>
      <c r="DS118" s="972"/>
      <c r="DT118" s="972"/>
      <c r="DU118" s="973"/>
      <c r="DV118" s="975" t="s">
        <v>140</v>
      </c>
      <c r="DW118" s="976"/>
      <c r="DX118" s="976"/>
      <c r="DY118" s="976"/>
      <c r="DZ118" s="977"/>
    </row>
    <row r="119" spans="1:130" s="224" customFormat="1" ht="26.25" customHeight="1" x14ac:dyDescent="0.15">
      <c r="A119" s="1069" t="s">
        <v>446</v>
      </c>
      <c r="B119" s="960"/>
      <c r="C119" s="942" t="s">
        <v>447</v>
      </c>
      <c r="D119" s="910"/>
      <c r="E119" s="910"/>
      <c r="F119" s="910"/>
      <c r="G119" s="910"/>
      <c r="H119" s="910"/>
      <c r="I119" s="910"/>
      <c r="J119" s="910"/>
      <c r="K119" s="910"/>
      <c r="L119" s="910"/>
      <c r="M119" s="910"/>
      <c r="N119" s="910"/>
      <c r="O119" s="910"/>
      <c r="P119" s="910"/>
      <c r="Q119" s="910"/>
      <c r="R119" s="910"/>
      <c r="S119" s="910"/>
      <c r="T119" s="910"/>
      <c r="U119" s="910"/>
      <c r="V119" s="910"/>
      <c r="W119" s="910"/>
      <c r="X119" s="910"/>
      <c r="Y119" s="910"/>
      <c r="Z119" s="911"/>
      <c r="AA119" s="912" t="s">
        <v>140</v>
      </c>
      <c r="AB119" s="913"/>
      <c r="AC119" s="913"/>
      <c r="AD119" s="913"/>
      <c r="AE119" s="914"/>
      <c r="AF119" s="915" t="s">
        <v>140</v>
      </c>
      <c r="AG119" s="913"/>
      <c r="AH119" s="913"/>
      <c r="AI119" s="913"/>
      <c r="AJ119" s="914"/>
      <c r="AK119" s="915" t="s">
        <v>140</v>
      </c>
      <c r="AL119" s="913"/>
      <c r="AM119" s="913"/>
      <c r="AN119" s="913"/>
      <c r="AO119" s="914"/>
      <c r="AP119" s="916" t="s">
        <v>140</v>
      </c>
      <c r="AQ119" s="917"/>
      <c r="AR119" s="917"/>
      <c r="AS119" s="917"/>
      <c r="AT119" s="918"/>
      <c r="AU119" s="923"/>
      <c r="AV119" s="924"/>
      <c r="AW119" s="924"/>
      <c r="AX119" s="924"/>
      <c r="AY119" s="924"/>
      <c r="AZ119" s="247" t="s">
        <v>191</v>
      </c>
      <c r="BA119" s="247"/>
      <c r="BB119" s="247"/>
      <c r="BC119" s="247"/>
      <c r="BD119" s="247"/>
      <c r="BE119" s="247"/>
      <c r="BF119" s="247"/>
      <c r="BG119" s="247"/>
      <c r="BH119" s="247"/>
      <c r="BI119" s="247"/>
      <c r="BJ119" s="247"/>
      <c r="BK119" s="247"/>
      <c r="BL119" s="247"/>
      <c r="BM119" s="247"/>
      <c r="BN119" s="247"/>
      <c r="BO119" s="990" t="s">
        <v>475</v>
      </c>
      <c r="BP119" s="1018"/>
      <c r="BQ119" s="1012">
        <v>16136713</v>
      </c>
      <c r="BR119" s="1013"/>
      <c r="BS119" s="1013"/>
      <c r="BT119" s="1013"/>
      <c r="BU119" s="1013"/>
      <c r="BV119" s="1013">
        <v>15736282</v>
      </c>
      <c r="BW119" s="1013"/>
      <c r="BX119" s="1013"/>
      <c r="BY119" s="1013"/>
      <c r="BZ119" s="1013"/>
      <c r="CA119" s="1013">
        <v>15437120</v>
      </c>
      <c r="CB119" s="1013"/>
      <c r="CC119" s="1013"/>
      <c r="CD119" s="1013"/>
      <c r="CE119" s="1013"/>
      <c r="CF119" s="1014"/>
      <c r="CG119" s="1015"/>
      <c r="CH119" s="1015"/>
      <c r="CI119" s="1015"/>
      <c r="CJ119" s="1016"/>
      <c r="CK119" s="963"/>
      <c r="CL119" s="964"/>
      <c r="CM119" s="986" t="s">
        <v>476</v>
      </c>
      <c r="CN119" s="978"/>
      <c r="CO119" s="978"/>
      <c r="CP119" s="978"/>
      <c r="CQ119" s="978"/>
      <c r="CR119" s="978"/>
      <c r="CS119" s="978"/>
      <c r="CT119" s="978"/>
      <c r="CU119" s="978"/>
      <c r="CV119" s="978"/>
      <c r="CW119" s="978"/>
      <c r="CX119" s="978"/>
      <c r="CY119" s="978"/>
      <c r="CZ119" s="978"/>
      <c r="DA119" s="978"/>
      <c r="DB119" s="978"/>
      <c r="DC119" s="978"/>
      <c r="DD119" s="978"/>
      <c r="DE119" s="978"/>
      <c r="DF119" s="979"/>
      <c r="DG119" s="1017" t="s">
        <v>140</v>
      </c>
      <c r="DH119" s="999"/>
      <c r="DI119" s="999"/>
      <c r="DJ119" s="999"/>
      <c r="DK119" s="1000"/>
      <c r="DL119" s="998" t="s">
        <v>448</v>
      </c>
      <c r="DM119" s="999"/>
      <c r="DN119" s="999"/>
      <c r="DO119" s="999"/>
      <c r="DP119" s="1000"/>
      <c r="DQ119" s="998" t="s">
        <v>140</v>
      </c>
      <c r="DR119" s="999"/>
      <c r="DS119" s="999"/>
      <c r="DT119" s="999"/>
      <c r="DU119" s="1000"/>
      <c r="DV119" s="1001" t="s">
        <v>448</v>
      </c>
      <c r="DW119" s="1002"/>
      <c r="DX119" s="1002"/>
      <c r="DY119" s="1002"/>
      <c r="DZ119" s="1003"/>
    </row>
    <row r="120" spans="1:130" s="224" customFormat="1" ht="26.25" customHeight="1" x14ac:dyDescent="0.15">
      <c r="A120" s="1070"/>
      <c r="B120" s="962"/>
      <c r="C120" s="935" t="s">
        <v>452</v>
      </c>
      <c r="D120" s="936"/>
      <c r="E120" s="936"/>
      <c r="F120" s="936"/>
      <c r="G120" s="936"/>
      <c r="H120" s="936"/>
      <c r="I120" s="936"/>
      <c r="J120" s="936"/>
      <c r="K120" s="936"/>
      <c r="L120" s="936"/>
      <c r="M120" s="936"/>
      <c r="N120" s="936"/>
      <c r="O120" s="936"/>
      <c r="P120" s="936"/>
      <c r="Q120" s="936"/>
      <c r="R120" s="936"/>
      <c r="S120" s="936"/>
      <c r="T120" s="936"/>
      <c r="U120" s="936"/>
      <c r="V120" s="936"/>
      <c r="W120" s="936"/>
      <c r="X120" s="936"/>
      <c r="Y120" s="936"/>
      <c r="Z120" s="937"/>
      <c r="AA120" s="971" t="s">
        <v>448</v>
      </c>
      <c r="AB120" s="972"/>
      <c r="AC120" s="972"/>
      <c r="AD120" s="972"/>
      <c r="AE120" s="973"/>
      <c r="AF120" s="974" t="s">
        <v>140</v>
      </c>
      <c r="AG120" s="972"/>
      <c r="AH120" s="972"/>
      <c r="AI120" s="972"/>
      <c r="AJ120" s="973"/>
      <c r="AK120" s="974" t="s">
        <v>140</v>
      </c>
      <c r="AL120" s="972"/>
      <c r="AM120" s="972"/>
      <c r="AN120" s="972"/>
      <c r="AO120" s="973"/>
      <c r="AP120" s="975" t="s">
        <v>140</v>
      </c>
      <c r="AQ120" s="976"/>
      <c r="AR120" s="976"/>
      <c r="AS120" s="976"/>
      <c r="AT120" s="977"/>
      <c r="AU120" s="1004" t="s">
        <v>477</v>
      </c>
      <c r="AV120" s="1005"/>
      <c r="AW120" s="1005"/>
      <c r="AX120" s="1005"/>
      <c r="AY120" s="1006"/>
      <c r="AZ120" s="942" t="s">
        <v>478</v>
      </c>
      <c r="BA120" s="910"/>
      <c r="BB120" s="910"/>
      <c r="BC120" s="910"/>
      <c r="BD120" s="910"/>
      <c r="BE120" s="910"/>
      <c r="BF120" s="910"/>
      <c r="BG120" s="910"/>
      <c r="BH120" s="910"/>
      <c r="BI120" s="910"/>
      <c r="BJ120" s="910"/>
      <c r="BK120" s="910"/>
      <c r="BL120" s="910"/>
      <c r="BM120" s="910"/>
      <c r="BN120" s="910"/>
      <c r="BO120" s="910"/>
      <c r="BP120" s="911"/>
      <c r="BQ120" s="943">
        <v>8058892</v>
      </c>
      <c r="BR120" s="944"/>
      <c r="BS120" s="944"/>
      <c r="BT120" s="944"/>
      <c r="BU120" s="944"/>
      <c r="BV120" s="944">
        <v>8162855</v>
      </c>
      <c r="BW120" s="944"/>
      <c r="BX120" s="944"/>
      <c r="BY120" s="944"/>
      <c r="BZ120" s="944"/>
      <c r="CA120" s="944">
        <v>8539095</v>
      </c>
      <c r="CB120" s="944"/>
      <c r="CC120" s="944"/>
      <c r="CD120" s="944"/>
      <c r="CE120" s="944"/>
      <c r="CF120" s="957">
        <v>167.7</v>
      </c>
      <c r="CG120" s="958"/>
      <c r="CH120" s="958"/>
      <c r="CI120" s="958"/>
      <c r="CJ120" s="958"/>
      <c r="CK120" s="1019" t="s">
        <v>479</v>
      </c>
      <c r="CL120" s="1020"/>
      <c r="CM120" s="1020"/>
      <c r="CN120" s="1020"/>
      <c r="CO120" s="1021"/>
      <c r="CP120" s="1027" t="s">
        <v>480</v>
      </c>
      <c r="CQ120" s="1028"/>
      <c r="CR120" s="1028"/>
      <c r="CS120" s="1028"/>
      <c r="CT120" s="1028"/>
      <c r="CU120" s="1028"/>
      <c r="CV120" s="1028"/>
      <c r="CW120" s="1028"/>
      <c r="CX120" s="1028"/>
      <c r="CY120" s="1028"/>
      <c r="CZ120" s="1028"/>
      <c r="DA120" s="1028"/>
      <c r="DB120" s="1028"/>
      <c r="DC120" s="1028"/>
      <c r="DD120" s="1028"/>
      <c r="DE120" s="1028"/>
      <c r="DF120" s="1029"/>
      <c r="DG120" s="943">
        <v>587051</v>
      </c>
      <c r="DH120" s="944"/>
      <c r="DI120" s="944"/>
      <c r="DJ120" s="944"/>
      <c r="DK120" s="944"/>
      <c r="DL120" s="944">
        <v>602517</v>
      </c>
      <c r="DM120" s="944"/>
      <c r="DN120" s="944"/>
      <c r="DO120" s="944"/>
      <c r="DP120" s="944"/>
      <c r="DQ120" s="944">
        <v>538353</v>
      </c>
      <c r="DR120" s="944"/>
      <c r="DS120" s="944"/>
      <c r="DT120" s="944"/>
      <c r="DU120" s="944"/>
      <c r="DV120" s="945">
        <v>10.6</v>
      </c>
      <c r="DW120" s="945"/>
      <c r="DX120" s="945"/>
      <c r="DY120" s="945"/>
      <c r="DZ120" s="946"/>
    </row>
    <row r="121" spans="1:130" s="224" customFormat="1" ht="26.25" customHeight="1" x14ac:dyDescent="0.15">
      <c r="A121" s="1070"/>
      <c r="B121" s="962"/>
      <c r="C121" s="987" t="s">
        <v>481</v>
      </c>
      <c r="D121" s="988"/>
      <c r="E121" s="988"/>
      <c r="F121" s="988"/>
      <c r="G121" s="988"/>
      <c r="H121" s="988"/>
      <c r="I121" s="988"/>
      <c r="J121" s="988"/>
      <c r="K121" s="988"/>
      <c r="L121" s="988"/>
      <c r="M121" s="988"/>
      <c r="N121" s="988"/>
      <c r="O121" s="988"/>
      <c r="P121" s="988"/>
      <c r="Q121" s="988"/>
      <c r="R121" s="988"/>
      <c r="S121" s="988"/>
      <c r="T121" s="988"/>
      <c r="U121" s="988"/>
      <c r="V121" s="988"/>
      <c r="W121" s="988"/>
      <c r="X121" s="988"/>
      <c r="Y121" s="988"/>
      <c r="Z121" s="989"/>
      <c r="AA121" s="971" t="s">
        <v>140</v>
      </c>
      <c r="AB121" s="972"/>
      <c r="AC121" s="972"/>
      <c r="AD121" s="972"/>
      <c r="AE121" s="973"/>
      <c r="AF121" s="974" t="s">
        <v>448</v>
      </c>
      <c r="AG121" s="972"/>
      <c r="AH121" s="972"/>
      <c r="AI121" s="972"/>
      <c r="AJ121" s="973"/>
      <c r="AK121" s="974" t="s">
        <v>448</v>
      </c>
      <c r="AL121" s="972"/>
      <c r="AM121" s="972"/>
      <c r="AN121" s="972"/>
      <c r="AO121" s="973"/>
      <c r="AP121" s="975" t="s">
        <v>448</v>
      </c>
      <c r="AQ121" s="976"/>
      <c r="AR121" s="976"/>
      <c r="AS121" s="976"/>
      <c r="AT121" s="977"/>
      <c r="AU121" s="1007"/>
      <c r="AV121" s="1008"/>
      <c r="AW121" s="1008"/>
      <c r="AX121" s="1008"/>
      <c r="AY121" s="1009"/>
      <c r="AZ121" s="935" t="s">
        <v>482</v>
      </c>
      <c r="BA121" s="936"/>
      <c r="BB121" s="936"/>
      <c r="BC121" s="936"/>
      <c r="BD121" s="936"/>
      <c r="BE121" s="936"/>
      <c r="BF121" s="936"/>
      <c r="BG121" s="936"/>
      <c r="BH121" s="936"/>
      <c r="BI121" s="936"/>
      <c r="BJ121" s="936"/>
      <c r="BK121" s="936"/>
      <c r="BL121" s="936"/>
      <c r="BM121" s="936"/>
      <c r="BN121" s="936"/>
      <c r="BO121" s="936"/>
      <c r="BP121" s="937"/>
      <c r="BQ121" s="938">
        <v>21787</v>
      </c>
      <c r="BR121" s="939"/>
      <c r="BS121" s="939"/>
      <c r="BT121" s="939"/>
      <c r="BU121" s="939"/>
      <c r="BV121" s="939">
        <v>6527</v>
      </c>
      <c r="BW121" s="939"/>
      <c r="BX121" s="939"/>
      <c r="BY121" s="939"/>
      <c r="BZ121" s="939"/>
      <c r="CA121" s="939">
        <v>5955</v>
      </c>
      <c r="CB121" s="939"/>
      <c r="CC121" s="939"/>
      <c r="CD121" s="939"/>
      <c r="CE121" s="939"/>
      <c r="CF121" s="933">
        <v>0.1</v>
      </c>
      <c r="CG121" s="934"/>
      <c r="CH121" s="934"/>
      <c r="CI121" s="934"/>
      <c r="CJ121" s="934"/>
      <c r="CK121" s="1022"/>
      <c r="CL121" s="1023"/>
      <c r="CM121" s="1023"/>
      <c r="CN121" s="1023"/>
      <c r="CO121" s="1024"/>
      <c r="CP121" s="1032" t="s">
        <v>483</v>
      </c>
      <c r="CQ121" s="1033"/>
      <c r="CR121" s="1033"/>
      <c r="CS121" s="1033"/>
      <c r="CT121" s="1033"/>
      <c r="CU121" s="1033"/>
      <c r="CV121" s="1033"/>
      <c r="CW121" s="1033"/>
      <c r="CX121" s="1033"/>
      <c r="CY121" s="1033"/>
      <c r="CZ121" s="1033"/>
      <c r="DA121" s="1033"/>
      <c r="DB121" s="1033"/>
      <c r="DC121" s="1033"/>
      <c r="DD121" s="1033"/>
      <c r="DE121" s="1033"/>
      <c r="DF121" s="1034"/>
      <c r="DG121" s="938">
        <v>394985</v>
      </c>
      <c r="DH121" s="939"/>
      <c r="DI121" s="939"/>
      <c r="DJ121" s="939"/>
      <c r="DK121" s="939"/>
      <c r="DL121" s="939">
        <v>365100</v>
      </c>
      <c r="DM121" s="939"/>
      <c r="DN121" s="939"/>
      <c r="DO121" s="939"/>
      <c r="DP121" s="939"/>
      <c r="DQ121" s="939">
        <v>333963</v>
      </c>
      <c r="DR121" s="939"/>
      <c r="DS121" s="939"/>
      <c r="DT121" s="939"/>
      <c r="DU121" s="939"/>
      <c r="DV121" s="940">
        <v>6.6</v>
      </c>
      <c r="DW121" s="940"/>
      <c r="DX121" s="940"/>
      <c r="DY121" s="940"/>
      <c r="DZ121" s="941"/>
    </row>
    <row r="122" spans="1:130" s="224" customFormat="1" ht="26.25" customHeight="1" x14ac:dyDescent="0.15">
      <c r="A122" s="1070"/>
      <c r="B122" s="962"/>
      <c r="C122" s="935" t="s">
        <v>462</v>
      </c>
      <c r="D122" s="936"/>
      <c r="E122" s="936"/>
      <c r="F122" s="936"/>
      <c r="G122" s="936"/>
      <c r="H122" s="936"/>
      <c r="I122" s="936"/>
      <c r="J122" s="936"/>
      <c r="K122" s="936"/>
      <c r="L122" s="936"/>
      <c r="M122" s="936"/>
      <c r="N122" s="936"/>
      <c r="O122" s="936"/>
      <c r="P122" s="936"/>
      <c r="Q122" s="936"/>
      <c r="R122" s="936"/>
      <c r="S122" s="936"/>
      <c r="T122" s="936"/>
      <c r="U122" s="936"/>
      <c r="V122" s="936"/>
      <c r="W122" s="936"/>
      <c r="X122" s="936"/>
      <c r="Y122" s="936"/>
      <c r="Z122" s="937"/>
      <c r="AA122" s="971" t="s">
        <v>448</v>
      </c>
      <c r="AB122" s="972"/>
      <c r="AC122" s="972"/>
      <c r="AD122" s="972"/>
      <c r="AE122" s="973"/>
      <c r="AF122" s="974" t="s">
        <v>448</v>
      </c>
      <c r="AG122" s="972"/>
      <c r="AH122" s="972"/>
      <c r="AI122" s="972"/>
      <c r="AJ122" s="973"/>
      <c r="AK122" s="974" t="s">
        <v>448</v>
      </c>
      <c r="AL122" s="972"/>
      <c r="AM122" s="972"/>
      <c r="AN122" s="972"/>
      <c r="AO122" s="973"/>
      <c r="AP122" s="975" t="s">
        <v>140</v>
      </c>
      <c r="AQ122" s="976"/>
      <c r="AR122" s="976"/>
      <c r="AS122" s="976"/>
      <c r="AT122" s="977"/>
      <c r="AU122" s="1007"/>
      <c r="AV122" s="1008"/>
      <c r="AW122" s="1008"/>
      <c r="AX122" s="1008"/>
      <c r="AY122" s="1009"/>
      <c r="AZ122" s="986" t="s">
        <v>484</v>
      </c>
      <c r="BA122" s="978"/>
      <c r="BB122" s="978"/>
      <c r="BC122" s="978"/>
      <c r="BD122" s="978"/>
      <c r="BE122" s="978"/>
      <c r="BF122" s="978"/>
      <c r="BG122" s="978"/>
      <c r="BH122" s="978"/>
      <c r="BI122" s="978"/>
      <c r="BJ122" s="978"/>
      <c r="BK122" s="978"/>
      <c r="BL122" s="978"/>
      <c r="BM122" s="978"/>
      <c r="BN122" s="978"/>
      <c r="BO122" s="978"/>
      <c r="BP122" s="979"/>
      <c r="BQ122" s="1012">
        <v>11624270</v>
      </c>
      <c r="BR122" s="1013"/>
      <c r="BS122" s="1013"/>
      <c r="BT122" s="1013"/>
      <c r="BU122" s="1013"/>
      <c r="BV122" s="1013">
        <v>11379756</v>
      </c>
      <c r="BW122" s="1013"/>
      <c r="BX122" s="1013"/>
      <c r="BY122" s="1013"/>
      <c r="BZ122" s="1013"/>
      <c r="CA122" s="1013">
        <v>11287638</v>
      </c>
      <c r="CB122" s="1013"/>
      <c r="CC122" s="1013"/>
      <c r="CD122" s="1013"/>
      <c r="CE122" s="1013"/>
      <c r="CF122" s="1030">
        <v>221.6</v>
      </c>
      <c r="CG122" s="1031"/>
      <c r="CH122" s="1031"/>
      <c r="CI122" s="1031"/>
      <c r="CJ122" s="1031"/>
      <c r="CK122" s="1022"/>
      <c r="CL122" s="1023"/>
      <c r="CM122" s="1023"/>
      <c r="CN122" s="1023"/>
      <c r="CO122" s="1024"/>
      <c r="CP122" s="1032" t="s">
        <v>485</v>
      </c>
      <c r="CQ122" s="1033"/>
      <c r="CR122" s="1033"/>
      <c r="CS122" s="1033"/>
      <c r="CT122" s="1033"/>
      <c r="CU122" s="1033"/>
      <c r="CV122" s="1033"/>
      <c r="CW122" s="1033"/>
      <c r="CX122" s="1033"/>
      <c r="CY122" s="1033"/>
      <c r="CZ122" s="1033"/>
      <c r="DA122" s="1033"/>
      <c r="DB122" s="1033"/>
      <c r="DC122" s="1033"/>
      <c r="DD122" s="1033"/>
      <c r="DE122" s="1033"/>
      <c r="DF122" s="1034"/>
      <c r="DG122" s="938">
        <v>224283</v>
      </c>
      <c r="DH122" s="939"/>
      <c r="DI122" s="939"/>
      <c r="DJ122" s="939"/>
      <c r="DK122" s="939"/>
      <c r="DL122" s="939">
        <v>188770</v>
      </c>
      <c r="DM122" s="939"/>
      <c r="DN122" s="939"/>
      <c r="DO122" s="939"/>
      <c r="DP122" s="939"/>
      <c r="DQ122" s="939">
        <v>147020</v>
      </c>
      <c r="DR122" s="939"/>
      <c r="DS122" s="939"/>
      <c r="DT122" s="939"/>
      <c r="DU122" s="939"/>
      <c r="DV122" s="940">
        <v>2.9</v>
      </c>
      <c r="DW122" s="940"/>
      <c r="DX122" s="940"/>
      <c r="DY122" s="940"/>
      <c r="DZ122" s="941"/>
    </row>
    <row r="123" spans="1:130" s="224" customFormat="1" ht="26.25" customHeight="1" x14ac:dyDescent="0.15">
      <c r="A123" s="1070"/>
      <c r="B123" s="962"/>
      <c r="C123" s="935" t="s">
        <v>469</v>
      </c>
      <c r="D123" s="936"/>
      <c r="E123" s="936"/>
      <c r="F123" s="936"/>
      <c r="G123" s="936"/>
      <c r="H123" s="936"/>
      <c r="I123" s="936"/>
      <c r="J123" s="936"/>
      <c r="K123" s="936"/>
      <c r="L123" s="936"/>
      <c r="M123" s="936"/>
      <c r="N123" s="936"/>
      <c r="O123" s="936"/>
      <c r="P123" s="936"/>
      <c r="Q123" s="936"/>
      <c r="R123" s="936"/>
      <c r="S123" s="936"/>
      <c r="T123" s="936"/>
      <c r="U123" s="936"/>
      <c r="V123" s="936"/>
      <c r="W123" s="936"/>
      <c r="X123" s="936"/>
      <c r="Y123" s="936"/>
      <c r="Z123" s="937"/>
      <c r="AA123" s="971" t="s">
        <v>448</v>
      </c>
      <c r="AB123" s="972"/>
      <c r="AC123" s="972"/>
      <c r="AD123" s="972"/>
      <c r="AE123" s="973"/>
      <c r="AF123" s="974" t="s">
        <v>448</v>
      </c>
      <c r="AG123" s="972"/>
      <c r="AH123" s="972"/>
      <c r="AI123" s="972"/>
      <c r="AJ123" s="973"/>
      <c r="AK123" s="974" t="s">
        <v>448</v>
      </c>
      <c r="AL123" s="972"/>
      <c r="AM123" s="972"/>
      <c r="AN123" s="972"/>
      <c r="AO123" s="973"/>
      <c r="AP123" s="975" t="s">
        <v>448</v>
      </c>
      <c r="AQ123" s="976"/>
      <c r="AR123" s="976"/>
      <c r="AS123" s="976"/>
      <c r="AT123" s="977"/>
      <c r="AU123" s="1010"/>
      <c r="AV123" s="1011"/>
      <c r="AW123" s="1011"/>
      <c r="AX123" s="1011"/>
      <c r="AY123" s="1011"/>
      <c r="AZ123" s="247" t="s">
        <v>191</v>
      </c>
      <c r="BA123" s="247"/>
      <c r="BB123" s="247"/>
      <c r="BC123" s="247"/>
      <c r="BD123" s="247"/>
      <c r="BE123" s="247"/>
      <c r="BF123" s="247"/>
      <c r="BG123" s="247"/>
      <c r="BH123" s="247"/>
      <c r="BI123" s="247"/>
      <c r="BJ123" s="247"/>
      <c r="BK123" s="247"/>
      <c r="BL123" s="247"/>
      <c r="BM123" s="247"/>
      <c r="BN123" s="247"/>
      <c r="BO123" s="990" t="s">
        <v>486</v>
      </c>
      <c r="BP123" s="1018"/>
      <c r="BQ123" s="1076">
        <v>19704949</v>
      </c>
      <c r="BR123" s="1077"/>
      <c r="BS123" s="1077"/>
      <c r="BT123" s="1077"/>
      <c r="BU123" s="1077"/>
      <c r="BV123" s="1077">
        <v>19549138</v>
      </c>
      <c r="BW123" s="1077"/>
      <c r="BX123" s="1077"/>
      <c r="BY123" s="1077"/>
      <c r="BZ123" s="1077"/>
      <c r="CA123" s="1077">
        <v>19832688</v>
      </c>
      <c r="CB123" s="1077"/>
      <c r="CC123" s="1077"/>
      <c r="CD123" s="1077"/>
      <c r="CE123" s="1077"/>
      <c r="CF123" s="1014"/>
      <c r="CG123" s="1015"/>
      <c r="CH123" s="1015"/>
      <c r="CI123" s="1015"/>
      <c r="CJ123" s="1016"/>
      <c r="CK123" s="1022"/>
      <c r="CL123" s="1023"/>
      <c r="CM123" s="1023"/>
      <c r="CN123" s="1023"/>
      <c r="CO123" s="1024"/>
      <c r="CP123" s="1032" t="s">
        <v>487</v>
      </c>
      <c r="CQ123" s="1033"/>
      <c r="CR123" s="1033"/>
      <c r="CS123" s="1033"/>
      <c r="CT123" s="1033"/>
      <c r="CU123" s="1033"/>
      <c r="CV123" s="1033"/>
      <c r="CW123" s="1033"/>
      <c r="CX123" s="1033"/>
      <c r="CY123" s="1033"/>
      <c r="CZ123" s="1033"/>
      <c r="DA123" s="1033"/>
      <c r="DB123" s="1033"/>
      <c r="DC123" s="1033"/>
      <c r="DD123" s="1033"/>
      <c r="DE123" s="1033"/>
      <c r="DF123" s="1034"/>
      <c r="DG123" s="971">
        <v>29569</v>
      </c>
      <c r="DH123" s="972"/>
      <c r="DI123" s="972"/>
      <c r="DJ123" s="972"/>
      <c r="DK123" s="973"/>
      <c r="DL123" s="974">
        <v>30443</v>
      </c>
      <c r="DM123" s="972"/>
      <c r="DN123" s="972"/>
      <c r="DO123" s="972"/>
      <c r="DP123" s="973"/>
      <c r="DQ123" s="974">
        <v>32356</v>
      </c>
      <c r="DR123" s="972"/>
      <c r="DS123" s="972"/>
      <c r="DT123" s="972"/>
      <c r="DU123" s="973"/>
      <c r="DV123" s="975">
        <v>0.6</v>
      </c>
      <c r="DW123" s="976"/>
      <c r="DX123" s="976"/>
      <c r="DY123" s="976"/>
      <c r="DZ123" s="977"/>
    </row>
    <row r="124" spans="1:130" s="224" customFormat="1" ht="26.25" customHeight="1" thickBot="1" x14ac:dyDescent="0.2">
      <c r="A124" s="1070"/>
      <c r="B124" s="962"/>
      <c r="C124" s="935" t="s">
        <v>472</v>
      </c>
      <c r="D124" s="936"/>
      <c r="E124" s="936"/>
      <c r="F124" s="936"/>
      <c r="G124" s="936"/>
      <c r="H124" s="936"/>
      <c r="I124" s="936"/>
      <c r="J124" s="936"/>
      <c r="K124" s="936"/>
      <c r="L124" s="936"/>
      <c r="M124" s="936"/>
      <c r="N124" s="936"/>
      <c r="O124" s="936"/>
      <c r="P124" s="936"/>
      <c r="Q124" s="936"/>
      <c r="R124" s="936"/>
      <c r="S124" s="936"/>
      <c r="T124" s="936"/>
      <c r="U124" s="936"/>
      <c r="V124" s="936"/>
      <c r="W124" s="936"/>
      <c r="X124" s="936"/>
      <c r="Y124" s="936"/>
      <c r="Z124" s="937"/>
      <c r="AA124" s="971" t="s">
        <v>140</v>
      </c>
      <c r="AB124" s="972"/>
      <c r="AC124" s="972"/>
      <c r="AD124" s="972"/>
      <c r="AE124" s="973"/>
      <c r="AF124" s="974" t="s">
        <v>140</v>
      </c>
      <c r="AG124" s="972"/>
      <c r="AH124" s="972"/>
      <c r="AI124" s="972"/>
      <c r="AJ124" s="973"/>
      <c r="AK124" s="974" t="s">
        <v>140</v>
      </c>
      <c r="AL124" s="972"/>
      <c r="AM124" s="972"/>
      <c r="AN124" s="972"/>
      <c r="AO124" s="973"/>
      <c r="AP124" s="975" t="s">
        <v>140</v>
      </c>
      <c r="AQ124" s="976"/>
      <c r="AR124" s="976"/>
      <c r="AS124" s="976"/>
      <c r="AT124" s="977"/>
      <c r="AU124" s="1072" t="s">
        <v>488</v>
      </c>
      <c r="AV124" s="1073"/>
      <c r="AW124" s="1073"/>
      <c r="AX124" s="1073"/>
      <c r="AY124" s="1073"/>
      <c r="AZ124" s="1073"/>
      <c r="BA124" s="1073"/>
      <c r="BB124" s="1073"/>
      <c r="BC124" s="1073"/>
      <c r="BD124" s="1073"/>
      <c r="BE124" s="1073"/>
      <c r="BF124" s="1073"/>
      <c r="BG124" s="1073"/>
      <c r="BH124" s="1073"/>
      <c r="BI124" s="1073"/>
      <c r="BJ124" s="1073"/>
      <c r="BK124" s="1073"/>
      <c r="BL124" s="1073"/>
      <c r="BM124" s="1073"/>
      <c r="BN124" s="1073"/>
      <c r="BO124" s="1073"/>
      <c r="BP124" s="1074"/>
      <c r="BQ124" s="1075" t="s">
        <v>140</v>
      </c>
      <c r="BR124" s="1040"/>
      <c r="BS124" s="1040"/>
      <c r="BT124" s="1040"/>
      <c r="BU124" s="1040"/>
      <c r="BV124" s="1040" t="s">
        <v>140</v>
      </c>
      <c r="BW124" s="1040"/>
      <c r="BX124" s="1040"/>
      <c r="BY124" s="1040"/>
      <c r="BZ124" s="1040"/>
      <c r="CA124" s="1040" t="s">
        <v>140</v>
      </c>
      <c r="CB124" s="1040"/>
      <c r="CC124" s="1040"/>
      <c r="CD124" s="1040"/>
      <c r="CE124" s="1040"/>
      <c r="CF124" s="1041"/>
      <c r="CG124" s="1042"/>
      <c r="CH124" s="1042"/>
      <c r="CI124" s="1042"/>
      <c r="CJ124" s="1043"/>
      <c r="CK124" s="1025"/>
      <c r="CL124" s="1025"/>
      <c r="CM124" s="1025"/>
      <c r="CN124" s="1025"/>
      <c r="CO124" s="1026"/>
      <c r="CP124" s="1032" t="s">
        <v>489</v>
      </c>
      <c r="CQ124" s="1033"/>
      <c r="CR124" s="1033"/>
      <c r="CS124" s="1033"/>
      <c r="CT124" s="1033"/>
      <c r="CU124" s="1033"/>
      <c r="CV124" s="1033"/>
      <c r="CW124" s="1033"/>
      <c r="CX124" s="1033"/>
      <c r="CY124" s="1033"/>
      <c r="CZ124" s="1033"/>
      <c r="DA124" s="1033"/>
      <c r="DB124" s="1033"/>
      <c r="DC124" s="1033"/>
      <c r="DD124" s="1033"/>
      <c r="DE124" s="1033"/>
      <c r="DF124" s="1034"/>
      <c r="DG124" s="1017">
        <v>63379</v>
      </c>
      <c r="DH124" s="999"/>
      <c r="DI124" s="999"/>
      <c r="DJ124" s="999"/>
      <c r="DK124" s="1000"/>
      <c r="DL124" s="998">
        <v>43658</v>
      </c>
      <c r="DM124" s="999"/>
      <c r="DN124" s="999"/>
      <c r="DO124" s="999"/>
      <c r="DP124" s="1000"/>
      <c r="DQ124" s="998" t="s">
        <v>140</v>
      </c>
      <c r="DR124" s="999"/>
      <c r="DS124" s="999"/>
      <c r="DT124" s="999"/>
      <c r="DU124" s="1000"/>
      <c r="DV124" s="1001" t="s">
        <v>140</v>
      </c>
      <c r="DW124" s="1002"/>
      <c r="DX124" s="1002"/>
      <c r="DY124" s="1002"/>
      <c r="DZ124" s="1003"/>
    </row>
    <row r="125" spans="1:130" s="224" customFormat="1" ht="26.25" customHeight="1" x14ac:dyDescent="0.15">
      <c r="A125" s="1070"/>
      <c r="B125" s="962"/>
      <c r="C125" s="935" t="s">
        <v>474</v>
      </c>
      <c r="D125" s="936"/>
      <c r="E125" s="936"/>
      <c r="F125" s="936"/>
      <c r="G125" s="936"/>
      <c r="H125" s="936"/>
      <c r="I125" s="936"/>
      <c r="J125" s="936"/>
      <c r="K125" s="936"/>
      <c r="L125" s="936"/>
      <c r="M125" s="936"/>
      <c r="N125" s="936"/>
      <c r="O125" s="936"/>
      <c r="P125" s="936"/>
      <c r="Q125" s="936"/>
      <c r="R125" s="936"/>
      <c r="S125" s="936"/>
      <c r="T125" s="936"/>
      <c r="U125" s="936"/>
      <c r="V125" s="936"/>
      <c r="W125" s="936"/>
      <c r="X125" s="936"/>
      <c r="Y125" s="936"/>
      <c r="Z125" s="937"/>
      <c r="AA125" s="971" t="s">
        <v>140</v>
      </c>
      <c r="AB125" s="972"/>
      <c r="AC125" s="972"/>
      <c r="AD125" s="972"/>
      <c r="AE125" s="973"/>
      <c r="AF125" s="974" t="s">
        <v>140</v>
      </c>
      <c r="AG125" s="972"/>
      <c r="AH125" s="972"/>
      <c r="AI125" s="972"/>
      <c r="AJ125" s="973"/>
      <c r="AK125" s="974" t="s">
        <v>140</v>
      </c>
      <c r="AL125" s="972"/>
      <c r="AM125" s="972"/>
      <c r="AN125" s="972"/>
      <c r="AO125" s="973"/>
      <c r="AP125" s="975" t="s">
        <v>140</v>
      </c>
      <c r="AQ125" s="976"/>
      <c r="AR125" s="976"/>
      <c r="AS125" s="976"/>
      <c r="AT125" s="977"/>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35" t="s">
        <v>490</v>
      </c>
      <c r="CL125" s="1020"/>
      <c r="CM125" s="1020"/>
      <c r="CN125" s="1020"/>
      <c r="CO125" s="1021"/>
      <c r="CP125" s="942" t="s">
        <v>491</v>
      </c>
      <c r="CQ125" s="910"/>
      <c r="CR125" s="910"/>
      <c r="CS125" s="910"/>
      <c r="CT125" s="910"/>
      <c r="CU125" s="910"/>
      <c r="CV125" s="910"/>
      <c r="CW125" s="910"/>
      <c r="CX125" s="910"/>
      <c r="CY125" s="910"/>
      <c r="CZ125" s="910"/>
      <c r="DA125" s="910"/>
      <c r="DB125" s="910"/>
      <c r="DC125" s="910"/>
      <c r="DD125" s="910"/>
      <c r="DE125" s="910"/>
      <c r="DF125" s="911"/>
      <c r="DG125" s="943" t="s">
        <v>140</v>
      </c>
      <c r="DH125" s="944"/>
      <c r="DI125" s="944"/>
      <c r="DJ125" s="944"/>
      <c r="DK125" s="944"/>
      <c r="DL125" s="944" t="s">
        <v>140</v>
      </c>
      <c r="DM125" s="944"/>
      <c r="DN125" s="944"/>
      <c r="DO125" s="944"/>
      <c r="DP125" s="944"/>
      <c r="DQ125" s="944" t="s">
        <v>140</v>
      </c>
      <c r="DR125" s="944"/>
      <c r="DS125" s="944"/>
      <c r="DT125" s="944"/>
      <c r="DU125" s="944"/>
      <c r="DV125" s="945" t="s">
        <v>140</v>
      </c>
      <c r="DW125" s="945"/>
      <c r="DX125" s="945"/>
      <c r="DY125" s="945"/>
      <c r="DZ125" s="946"/>
    </row>
    <row r="126" spans="1:130" s="224" customFormat="1" ht="26.25" customHeight="1" thickBot="1" x14ac:dyDescent="0.2">
      <c r="A126" s="1070"/>
      <c r="B126" s="962"/>
      <c r="C126" s="935" t="s">
        <v>476</v>
      </c>
      <c r="D126" s="936"/>
      <c r="E126" s="936"/>
      <c r="F126" s="936"/>
      <c r="G126" s="936"/>
      <c r="H126" s="936"/>
      <c r="I126" s="936"/>
      <c r="J126" s="936"/>
      <c r="K126" s="936"/>
      <c r="L126" s="936"/>
      <c r="M126" s="936"/>
      <c r="N126" s="936"/>
      <c r="O126" s="936"/>
      <c r="P126" s="936"/>
      <c r="Q126" s="936"/>
      <c r="R126" s="936"/>
      <c r="S126" s="936"/>
      <c r="T126" s="936"/>
      <c r="U126" s="936"/>
      <c r="V126" s="936"/>
      <c r="W126" s="936"/>
      <c r="X126" s="936"/>
      <c r="Y126" s="936"/>
      <c r="Z126" s="937"/>
      <c r="AA126" s="971" t="s">
        <v>140</v>
      </c>
      <c r="AB126" s="972"/>
      <c r="AC126" s="972"/>
      <c r="AD126" s="972"/>
      <c r="AE126" s="973"/>
      <c r="AF126" s="974" t="s">
        <v>140</v>
      </c>
      <c r="AG126" s="972"/>
      <c r="AH126" s="972"/>
      <c r="AI126" s="972"/>
      <c r="AJ126" s="973"/>
      <c r="AK126" s="974" t="s">
        <v>492</v>
      </c>
      <c r="AL126" s="972"/>
      <c r="AM126" s="972"/>
      <c r="AN126" s="972"/>
      <c r="AO126" s="973"/>
      <c r="AP126" s="975" t="s">
        <v>140</v>
      </c>
      <c r="AQ126" s="976"/>
      <c r="AR126" s="976"/>
      <c r="AS126" s="976"/>
      <c r="AT126" s="977"/>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36"/>
      <c r="CL126" s="1023"/>
      <c r="CM126" s="1023"/>
      <c r="CN126" s="1023"/>
      <c r="CO126" s="1024"/>
      <c r="CP126" s="935" t="s">
        <v>493</v>
      </c>
      <c r="CQ126" s="936"/>
      <c r="CR126" s="936"/>
      <c r="CS126" s="936"/>
      <c r="CT126" s="936"/>
      <c r="CU126" s="936"/>
      <c r="CV126" s="936"/>
      <c r="CW126" s="936"/>
      <c r="CX126" s="936"/>
      <c r="CY126" s="936"/>
      <c r="CZ126" s="936"/>
      <c r="DA126" s="936"/>
      <c r="DB126" s="936"/>
      <c r="DC126" s="936"/>
      <c r="DD126" s="936"/>
      <c r="DE126" s="936"/>
      <c r="DF126" s="937"/>
      <c r="DG126" s="938" t="s">
        <v>140</v>
      </c>
      <c r="DH126" s="939"/>
      <c r="DI126" s="939"/>
      <c r="DJ126" s="939"/>
      <c r="DK126" s="939"/>
      <c r="DL126" s="939" t="s">
        <v>140</v>
      </c>
      <c r="DM126" s="939"/>
      <c r="DN126" s="939"/>
      <c r="DO126" s="939"/>
      <c r="DP126" s="939"/>
      <c r="DQ126" s="939" t="s">
        <v>140</v>
      </c>
      <c r="DR126" s="939"/>
      <c r="DS126" s="939"/>
      <c r="DT126" s="939"/>
      <c r="DU126" s="939"/>
      <c r="DV126" s="940" t="s">
        <v>140</v>
      </c>
      <c r="DW126" s="940"/>
      <c r="DX126" s="940"/>
      <c r="DY126" s="940"/>
      <c r="DZ126" s="941"/>
    </row>
    <row r="127" spans="1:130" s="224" customFormat="1" ht="26.25" customHeight="1" x14ac:dyDescent="0.15">
      <c r="A127" s="1071"/>
      <c r="B127" s="964"/>
      <c r="C127" s="986" t="s">
        <v>494</v>
      </c>
      <c r="D127" s="978"/>
      <c r="E127" s="978"/>
      <c r="F127" s="978"/>
      <c r="G127" s="978"/>
      <c r="H127" s="978"/>
      <c r="I127" s="978"/>
      <c r="J127" s="978"/>
      <c r="K127" s="978"/>
      <c r="L127" s="978"/>
      <c r="M127" s="978"/>
      <c r="N127" s="978"/>
      <c r="O127" s="978"/>
      <c r="P127" s="978"/>
      <c r="Q127" s="978"/>
      <c r="R127" s="978"/>
      <c r="S127" s="978"/>
      <c r="T127" s="978"/>
      <c r="U127" s="978"/>
      <c r="V127" s="978"/>
      <c r="W127" s="978"/>
      <c r="X127" s="978"/>
      <c r="Y127" s="978"/>
      <c r="Z127" s="979"/>
      <c r="AA127" s="971" t="s">
        <v>140</v>
      </c>
      <c r="AB127" s="972"/>
      <c r="AC127" s="972"/>
      <c r="AD127" s="972"/>
      <c r="AE127" s="973"/>
      <c r="AF127" s="974" t="s">
        <v>140</v>
      </c>
      <c r="AG127" s="972"/>
      <c r="AH127" s="972"/>
      <c r="AI127" s="972"/>
      <c r="AJ127" s="973"/>
      <c r="AK127" s="974" t="s">
        <v>140</v>
      </c>
      <c r="AL127" s="972"/>
      <c r="AM127" s="972"/>
      <c r="AN127" s="972"/>
      <c r="AO127" s="973"/>
      <c r="AP127" s="975" t="s">
        <v>495</v>
      </c>
      <c r="AQ127" s="976"/>
      <c r="AR127" s="976"/>
      <c r="AS127" s="976"/>
      <c r="AT127" s="977"/>
      <c r="AU127" s="226"/>
      <c r="AV127" s="226"/>
      <c r="AW127" s="226"/>
      <c r="AX127" s="1044" t="s">
        <v>496</v>
      </c>
      <c r="AY127" s="1045"/>
      <c r="AZ127" s="1045"/>
      <c r="BA127" s="1045"/>
      <c r="BB127" s="1045"/>
      <c r="BC127" s="1045"/>
      <c r="BD127" s="1045"/>
      <c r="BE127" s="1046"/>
      <c r="BF127" s="1047" t="s">
        <v>497</v>
      </c>
      <c r="BG127" s="1045"/>
      <c r="BH127" s="1045"/>
      <c r="BI127" s="1045"/>
      <c r="BJ127" s="1045"/>
      <c r="BK127" s="1045"/>
      <c r="BL127" s="1046"/>
      <c r="BM127" s="1047" t="s">
        <v>498</v>
      </c>
      <c r="BN127" s="1045"/>
      <c r="BO127" s="1045"/>
      <c r="BP127" s="1045"/>
      <c r="BQ127" s="1045"/>
      <c r="BR127" s="1045"/>
      <c r="BS127" s="1046"/>
      <c r="BT127" s="1047" t="s">
        <v>499</v>
      </c>
      <c r="BU127" s="1045"/>
      <c r="BV127" s="1045"/>
      <c r="BW127" s="1045"/>
      <c r="BX127" s="1045"/>
      <c r="BY127" s="1045"/>
      <c r="BZ127" s="1068"/>
      <c r="CA127" s="226"/>
      <c r="CB127" s="226"/>
      <c r="CC127" s="226"/>
      <c r="CD127" s="249"/>
      <c r="CE127" s="249"/>
      <c r="CF127" s="249"/>
      <c r="CG127" s="226"/>
      <c r="CH127" s="226"/>
      <c r="CI127" s="226"/>
      <c r="CJ127" s="248"/>
      <c r="CK127" s="1036"/>
      <c r="CL127" s="1023"/>
      <c r="CM127" s="1023"/>
      <c r="CN127" s="1023"/>
      <c r="CO127" s="1024"/>
      <c r="CP127" s="935" t="s">
        <v>500</v>
      </c>
      <c r="CQ127" s="936"/>
      <c r="CR127" s="936"/>
      <c r="CS127" s="936"/>
      <c r="CT127" s="936"/>
      <c r="CU127" s="936"/>
      <c r="CV127" s="936"/>
      <c r="CW127" s="936"/>
      <c r="CX127" s="936"/>
      <c r="CY127" s="936"/>
      <c r="CZ127" s="936"/>
      <c r="DA127" s="936"/>
      <c r="DB127" s="936"/>
      <c r="DC127" s="936"/>
      <c r="DD127" s="936"/>
      <c r="DE127" s="936"/>
      <c r="DF127" s="937"/>
      <c r="DG127" s="938" t="s">
        <v>140</v>
      </c>
      <c r="DH127" s="939"/>
      <c r="DI127" s="939"/>
      <c r="DJ127" s="939"/>
      <c r="DK127" s="939"/>
      <c r="DL127" s="939" t="s">
        <v>492</v>
      </c>
      <c r="DM127" s="939"/>
      <c r="DN127" s="939"/>
      <c r="DO127" s="939"/>
      <c r="DP127" s="939"/>
      <c r="DQ127" s="939" t="s">
        <v>140</v>
      </c>
      <c r="DR127" s="939"/>
      <c r="DS127" s="939"/>
      <c r="DT127" s="939"/>
      <c r="DU127" s="939"/>
      <c r="DV127" s="940" t="s">
        <v>140</v>
      </c>
      <c r="DW127" s="940"/>
      <c r="DX127" s="940"/>
      <c r="DY127" s="940"/>
      <c r="DZ127" s="941"/>
    </row>
    <row r="128" spans="1:130" s="224" customFormat="1" ht="26.25" customHeight="1" thickBot="1" x14ac:dyDescent="0.2">
      <c r="A128" s="1054" t="s">
        <v>501</v>
      </c>
      <c r="B128" s="1055"/>
      <c r="C128" s="1055"/>
      <c r="D128" s="1055"/>
      <c r="E128" s="1055"/>
      <c r="F128" s="1055"/>
      <c r="G128" s="1055"/>
      <c r="H128" s="1055"/>
      <c r="I128" s="1055"/>
      <c r="J128" s="1055"/>
      <c r="K128" s="1055"/>
      <c r="L128" s="1055"/>
      <c r="M128" s="1055"/>
      <c r="N128" s="1055"/>
      <c r="O128" s="1055"/>
      <c r="P128" s="1055"/>
      <c r="Q128" s="1055"/>
      <c r="R128" s="1055"/>
      <c r="S128" s="1055"/>
      <c r="T128" s="1055"/>
      <c r="U128" s="1055"/>
      <c r="V128" s="1055"/>
      <c r="W128" s="1056" t="s">
        <v>502</v>
      </c>
      <c r="X128" s="1056"/>
      <c r="Y128" s="1056"/>
      <c r="Z128" s="1057"/>
      <c r="AA128" s="1058">
        <v>31220</v>
      </c>
      <c r="AB128" s="1059"/>
      <c r="AC128" s="1059"/>
      <c r="AD128" s="1059"/>
      <c r="AE128" s="1060"/>
      <c r="AF128" s="1061">
        <v>12693</v>
      </c>
      <c r="AG128" s="1059"/>
      <c r="AH128" s="1059"/>
      <c r="AI128" s="1059"/>
      <c r="AJ128" s="1060"/>
      <c r="AK128" s="1061">
        <v>1233</v>
      </c>
      <c r="AL128" s="1059"/>
      <c r="AM128" s="1059"/>
      <c r="AN128" s="1059"/>
      <c r="AO128" s="1060"/>
      <c r="AP128" s="1062"/>
      <c r="AQ128" s="1063"/>
      <c r="AR128" s="1063"/>
      <c r="AS128" s="1063"/>
      <c r="AT128" s="1064"/>
      <c r="AU128" s="226"/>
      <c r="AV128" s="226"/>
      <c r="AW128" s="226"/>
      <c r="AX128" s="909" t="s">
        <v>503</v>
      </c>
      <c r="AY128" s="910"/>
      <c r="AZ128" s="910"/>
      <c r="BA128" s="910"/>
      <c r="BB128" s="910"/>
      <c r="BC128" s="910"/>
      <c r="BD128" s="910"/>
      <c r="BE128" s="911"/>
      <c r="BF128" s="1065" t="s">
        <v>504</v>
      </c>
      <c r="BG128" s="1066"/>
      <c r="BH128" s="1066"/>
      <c r="BI128" s="1066"/>
      <c r="BJ128" s="1066"/>
      <c r="BK128" s="1066"/>
      <c r="BL128" s="1067"/>
      <c r="BM128" s="1065">
        <v>14.3</v>
      </c>
      <c r="BN128" s="1066"/>
      <c r="BO128" s="1066"/>
      <c r="BP128" s="1066"/>
      <c r="BQ128" s="1066"/>
      <c r="BR128" s="1066"/>
      <c r="BS128" s="1067"/>
      <c r="BT128" s="1065">
        <v>20</v>
      </c>
      <c r="BU128" s="1066"/>
      <c r="BV128" s="1066"/>
      <c r="BW128" s="1066"/>
      <c r="BX128" s="1066"/>
      <c r="BY128" s="1066"/>
      <c r="BZ128" s="1089"/>
      <c r="CA128" s="249"/>
      <c r="CB128" s="249"/>
      <c r="CC128" s="249"/>
      <c r="CD128" s="249"/>
      <c r="CE128" s="249"/>
      <c r="CF128" s="249"/>
      <c r="CG128" s="226"/>
      <c r="CH128" s="226"/>
      <c r="CI128" s="226"/>
      <c r="CJ128" s="248"/>
      <c r="CK128" s="1037"/>
      <c r="CL128" s="1038"/>
      <c r="CM128" s="1038"/>
      <c r="CN128" s="1038"/>
      <c r="CO128" s="1039"/>
      <c r="CP128" s="1048" t="s">
        <v>505</v>
      </c>
      <c r="CQ128" s="739"/>
      <c r="CR128" s="739"/>
      <c r="CS128" s="739"/>
      <c r="CT128" s="739"/>
      <c r="CU128" s="739"/>
      <c r="CV128" s="739"/>
      <c r="CW128" s="739"/>
      <c r="CX128" s="739"/>
      <c r="CY128" s="739"/>
      <c r="CZ128" s="739"/>
      <c r="DA128" s="739"/>
      <c r="DB128" s="739"/>
      <c r="DC128" s="739"/>
      <c r="DD128" s="739"/>
      <c r="DE128" s="739"/>
      <c r="DF128" s="1049"/>
      <c r="DG128" s="1050" t="s">
        <v>140</v>
      </c>
      <c r="DH128" s="1051"/>
      <c r="DI128" s="1051"/>
      <c r="DJ128" s="1051"/>
      <c r="DK128" s="1051"/>
      <c r="DL128" s="1051" t="s">
        <v>492</v>
      </c>
      <c r="DM128" s="1051"/>
      <c r="DN128" s="1051"/>
      <c r="DO128" s="1051"/>
      <c r="DP128" s="1051"/>
      <c r="DQ128" s="1051" t="s">
        <v>492</v>
      </c>
      <c r="DR128" s="1051"/>
      <c r="DS128" s="1051"/>
      <c r="DT128" s="1051"/>
      <c r="DU128" s="1051"/>
      <c r="DV128" s="1052" t="s">
        <v>140</v>
      </c>
      <c r="DW128" s="1052"/>
      <c r="DX128" s="1052"/>
      <c r="DY128" s="1052"/>
      <c r="DZ128" s="1053"/>
    </row>
    <row r="129" spans="1:131" s="224" customFormat="1" ht="26.25" customHeight="1" x14ac:dyDescent="0.15">
      <c r="A129" s="947" t="s">
        <v>109</v>
      </c>
      <c r="B129" s="948"/>
      <c r="C129" s="948"/>
      <c r="D129" s="948"/>
      <c r="E129" s="948"/>
      <c r="F129" s="948"/>
      <c r="G129" s="948"/>
      <c r="H129" s="948"/>
      <c r="I129" s="948"/>
      <c r="J129" s="948"/>
      <c r="K129" s="948"/>
      <c r="L129" s="948"/>
      <c r="M129" s="948"/>
      <c r="N129" s="948"/>
      <c r="O129" s="948"/>
      <c r="P129" s="948"/>
      <c r="Q129" s="948"/>
      <c r="R129" s="948"/>
      <c r="S129" s="948"/>
      <c r="T129" s="948"/>
      <c r="U129" s="948"/>
      <c r="V129" s="948"/>
      <c r="W129" s="1083" t="s">
        <v>506</v>
      </c>
      <c r="X129" s="1084"/>
      <c r="Y129" s="1084"/>
      <c r="Z129" s="1085"/>
      <c r="AA129" s="971">
        <v>6472452</v>
      </c>
      <c r="AB129" s="972"/>
      <c r="AC129" s="972"/>
      <c r="AD129" s="972"/>
      <c r="AE129" s="973"/>
      <c r="AF129" s="974">
        <v>6602045</v>
      </c>
      <c r="AG129" s="972"/>
      <c r="AH129" s="972"/>
      <c r="AI129" s="972"/>
      <c r="AJ129" s="973"/>
      <c r="AK129" s="974">
        <v>6339431</v>
      </c>
      <c r="AL129" s="972"/>
      <c r="AM129" s="972"/>
      <c r="AN129" s="972"/>
      <c r="AO129" s="973"/>
      <c r="AP129" s="1086"/>
      <c r="AQ129" s="1087"/>
      <c r="AR129" s="1087"/>
      <c r="AS129" s="1087"/>
      <c r="AT129" s="1088"/>
      <c r="AU129" s="227"/>
      <c r="AV129" s="227"/>
      <c r="AW129" s="227"/>
      <c r="AX129" s="1078" t="s">
        <v>507</v>
      </c>
      <c r="AY129" s="936"/>
      <c r="AZ129" s="936"/>
      <c r="BA129" s="936"/>
      <c r="BB129" s="936"/>
      <c r="BC129" s="936"/>
      <c r="BD129" s="936"/>
      <c r="BE129" s="937"/>
      <c r="BF129" s="1079" t="s">
        <v>140</v>
      </c>
      <c r="BG129" s="1080"/>
      <c r="BH129" s="1080"/>
      <c r="BI129" s="1080"/>
      <c r="BJ129" s="1080"/>
      <c r="BK129" s="1080"/>
      <c r="BL129" s="1081"/>
      <c r="BM129" s="1079">
        <v>19.3</v>
      </c>
      <c r="BN129" s="1080"/>
      <c r="BO129" s="1080"/>
      <c r="BP129" s="1080"/>
      <c r="BQ129" s="1080"/>
      <c r="BR129" s="1080"/>
      <c r="BS129" s="1081"/>
      <c r="BT129" s="1079">
        <v>30</v>
      </c>
      <c r="BU129" s="1080"/>
      <c r="BV129" s="1080"/>
      <c r="BW129" s="1080"/>
      <c r="BX129" s="1080"/>
      <c r="BY129" s="1080"/>
      <c r="BZ129" s="1082"/>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47" t="s">
        <v>508</v>
      </c>
      <c r="B130" s="948"/>
      <c r="C130" s="948"/>
      <c r="D130" s="948"/>
      <c r="E130" s="948"/>
      <c r="F130" s="948"/>
      <c r="G130" s="948"/>
      <c r="H130" s="948"/>
      <c r="I130" s="948"/>
      <c r="J130" s="948"/>
      <c r="K130" s="948"/>
      <c r="L130" s="948"/>
      <c r="M130" s="948"/>
      <c r="N130" s="948"/>
      <c r="O130" s="948"/>
      <c r="P130" s="948"/>
      <c r="Q130" s="948"/>
      <c r="R130" s="948"/>
      <c r="S130" s="948"/>
      <c r="T130" s="948"/>
      <c r="U130" s="948"/>
      <c r="V130" s="948"/>
      <c r="W130" s="1083" t="s">
        <v>509</v>
      </c>
      <c r="X130" s="1084"/>
      <c r="Y130" s="1084"/>
      <c r="Z130" s="1085"/>
      <c r="AA130" s="971">
        <v>1409449</v>
      </c>
      <c r="AB130" s="972"/>
      <c r="AC130" s="972"/>
      <c r="AD130" s="972"/>
      <c r="AE130" s="973"/>
      <c r="AF130" s="974">
        <v>1369741</v>
      </c>
      <c r="AG130" s="972"/>
      <c r="AH130" s="972"/>
      <c r="AI130" s="972"/>
      <c r="AJ130" s="973"/>
      <c r="AK130" s="974">
        <v>1246201</v>
      </c>
      <c r="AL130" s="972"/>
      <c r="AM130" s="972"/>
      <c r="AN130" s="972"/>
      <c r="AO130" s="973"/>
      <c r="AP130" s="1086"/>
      <c r="AQ130" s="1087"/>
      <c r="AR130" s="1087"/>
      <c r="AS130" s="1087"/>
      <c r="AT130" s="1088"/>
      <c r="AU130" s="227"/>
      <c r="AV130" s="227"/>
      <c r="AW130" s="227"/>
      <c r="AX130" s="1078" t="s">
        <v>510</v>
      </c>
      <c r="AY130" s="936"/>
      <c r="AZ130" s="936"/>
      <c r="BA130" s="936"/>
      <c r="BB130" s="936"/>
      <c r="BC130" s="936"/>
      <c r="BD130" s="936"/>
      <c r="BE130" s="937"/>
      <c r="BF130" s="1114">
        <v>9</v>
      </c>
      <c r="BG130" s="1115"/>
      <c r="BH130" s="1115"/>
      <c r="BI130" s="1115"/>
      <c r="BJ130" s="1115"/>
      <c r="BK130" s="1115"/>
      <c r="BL130" s="1116"/>
      <c r="BM130" s="1114">
        <v>25</v>
      </c>
      <c r="BN130" s="1115"/>
      <c r="BO130" s="1115"/>
      <c r="BP130" s="1115"/>
      <c r="BQ130" s="1115"/>
      <c r="BR130" s="1115"/>
      <c r="BS130" s="1116"/>
      <c r="BT130" s="1114">
        <v>35</v>
      </c>
      <c r="BU130" s="1115"/>
      <c r="BV130" s="1115"/>
      <c r="BW130" s="1115"/>
      <c r="BX130" s="1115"/>
      <c r="BY130" s="1115"/>
      <c r="BZ130" s="1117"/>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118"/>
      <c r="B131" s="1119"/>
      <c r="C131" s="1119"/>
      <c r="D131" s="1119"/>
      <c r="E131" s="1119"/>
      <c r="F131" s="1119"/>
      <c r="G131" s="1119"/>
      <c r="H131" s="1119"/>
      <c r="I131" s="1119"/>
      <c r="J131" s="1119"/>
      <c r="K131" s="1119"/>
      <c r="L131" s="1119"/>
      <c r="M131" s="1119"/>
      <c r="N131" s="1119"/>
      <c r="O131" s="1119"/>
      <c r="P131" s="1119"/>
      <c r="Q131" s="1119"/>
      <c r="R131" s="1119"/>
      <c r="S131" s="1119"/>
      <c r="T131" s="1119"/>
      <c r="U131" s="1119"/>
      <c r="V131" s="1119"/>
      <c r="W131" s="1120" t="s">
        <v>511</v>
      </c>
      <c r="X131" s="1121"/>
      <c r="Y131" s="1121"/>
      <c r="Z131" s="1122"/>
      <c r="AA131" s="1017">
        <v>5063003</v>
      </c>
      <c r="AB131" s="999"/>
      <c r="AC131" s="999"/>
      <c r="AD131" s="999"/>
      <c r="AE131" s="1000"/>
      <c r="AF131" s="998">
        <v>5232304</v>
      </c>
      <c r="AG131" s="999"/>
      <c r="AH131" s="999"/>
      <c r="AI131" s="999"/>
      <c r="AJ131" s="1000"/>
      <c r="AK131" s="998">
        <v>5093230</v>
      </c>
      <c r="AL131" s="999"/>
      <c r="AM131" s="999"/>
      <c r="AN131" s="999"/>
      <c r="AO131" s="1000"/>
      <c r="AP131" s="1123"/>
      <c r="AQ131" s="1124"/>
      <c r="AR131" s="1124"/>
      <c r="AS131" s="1124"/>
      <c r="AT131" s="1125"/>
      <c r="AU131" s="227"/>
      <c r="AV131" s="227"/>
      <c r="AW131" s="227"/>
      <c r="AX131" s="1096" t="s">
        <v>512</v>
      </c>
      <c r="AY131" s="739"/>
      <c r="AZ131" s="739"/>
      <c r="BA131" s="739"/>
      <c r="BB131" s="739"/>
      <c r="BC131" s="739"/>
      <c r="BD131" s="739"/>
      <c r="BE131" s="1049"/>
      <c r="BF131" s="1097" t="s">
        <v>140</v>
      </c>
      <c r="BG131" s="1098"/>
      <c r="BH131" s="1098"/>
      <c r="BI131" s="1098"/>
      <c r="BJ131" s="1098"/>
      <c r="BK131" s="1098"/>
      <c r="BL131" s="1099"/>
      <c r="BM131" s="1097">
        <v>350</v>
      </c>
      <c r="BN131" s="1098"/>
      <c r="BO131" s="1098"/>
      <c r="BP131" s="1098"/>
      <c r="BQ131" s="1098"/>
      <c r="BR131" s="1098"/>
      <c r="BS131" s="1099"/>
      <c r="BT131" s="1100"/>
      <c r="BU131" s="1101"/>
      <c r="BV131" s="1101"/>
      <c r="BW131" s="1101"/>
      <c r="BX131" s="1101"/>
      <c r="BY131" s="1101"/>
      <c r="BZ131" s="1102"/>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103" t="s">
        <v>513</v>
      </c>
      <c r="B132" s="1104"/>
      <c r="C132" s="1104"/>
      <c r="D132" s="1104"/>
      <c r="E132" s="1104"/>
      <c r="F132" s="1104"/>
      <c r="G132" s="1104"/>
      <c r="H132" s="1104"/>
      <c r="I132" s="1104"/>
      <c r="J132" s="1104"/>
      <c r="K132" s="1104"/>
      <c r="L132" s="1104"/>
      <c r="M132" s="1104"/>
      <c r="N132" s="1104"/>
      <c r="O132" s="1104"/>
      <c r="P132" s="1104"/>
      <c r="Q132" s="1104"/>
      <c r="R132" s="1104"/>
      <c r="S132" s="1104"/>
      <c r="T132" s="1104"/>
      <c r="U132" s="1104"/>
      <c r="V132" s="1107" t="s">
        <v>514</v>
      </c>
      <c r="W132" s="1107"/>
      <c r="X132" s="1107"/>
      <c r="Y132" s="1107"/>
      <c r="Z132" s="1108"/>
      <c r="AA132" s="1109">
        <v>9.7712365569999999</v>
      </c>
      <c r="AB132" s="1110"/>
      <c r="AC132" s="1110"/>
      <c r="AD132" s="1110"/>
      <c r="AE132" s="1111"/>
      <c r="AF132" s="1112">
        <v>8.8571688500000008</v>
      </c>
      <c r="AG132" s="1110"/>
      <c r="AH132" s="1110"/>
      <c r="AI132" s="1110"/>
      <c r="AJ132" s="1111"/>
      <c r="AK132" s="1112">
        <v>8.5417701539999999</v>
      </c>
      <c r="AL132" s="1110"/>
      <c r="AM132" s="1110"/>
      <c r="AN132" s="1110"/>
      <c r="AO132" s="1111"/>
      <c r="AP132" s="1014"/>
      <c r="AQ132" s="1015"/>
      <c r="AR132" s="1015"/>
      <c r="AS132" s="1015"/>
      <c r="AT132" s="111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105"/>
      <c r="B133" s="1106"/>
      <c r="C133" s="1106"/>
      <c r="D133" s="1106"/>
      <c r="E133" s="1106"/>
      <c r="F133" s="1106"/>
      <c r="G133" s="1106"/>
      <c r="H133" s="1106"/>
      <c r="I133" s="1106"/>
      <c r="J133" s="1106"/>
      <c r="K133" s="1106"/>
      <c r="L133" s="1106"/>
      <c r="M133" s="1106"/>
      <c r="N133" s="1106"/>
      <c r="O133" s="1106"/>
      <c r="P133" s="1106"/>
      <c r="Q133" s="1106"/>
      <c r="R133" s="1106"/>
      <c r="S133" s="1106"/>
      <c r="T133" s="1106"/>
      <c r="U133" s="1106"/>
      <c r="V133" s="1090" t="s">
        <v>515</v>
      </c>
      <c r="W133" s="1090"/>
      <c r="X133" s="1090"/>
      <c r="Y133" s="1090"/>
      <c r="Z133" s="1091"/>
      <c r="AA133" s="1092">
        <v>8.5</v>
      </c>
      <c r="AB133" s="1093"/>
      <c r="AC133" s="1093"/>
      <c r="AD133" s="1093"/>
      <c r="AE133" s="1094"/>
      <c r="AF133" s="1092">
        <v>8.9</v>
      </c>
      <c r="AG133" s="1093"/>
      <c r="AH133" s="1093"/>
      <c r="AI133" s="1093"/>
      <c r="AJ133" s="1094"/>
      <c r="AK133" s="1092">
        <v>9</v>
      </c>
      <c r="AL133" s="1093"/>
      <c r="AM133" s="1093"/>
      <c r="AN133" s="1093"/>
      <c r="AO133" s="1094"/>
      <c r="AP133" s="1041"/>
      <c r="AQ133" s="1042"/>
      <c r="AR133" s="1042"/>
      <c r="AS133" s="1042"/>
      <c r="AT133" s="109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BS96GjAnGoKEy4rbAwVmVlkF1Qf1owgeynnMbtjllB4uY5Wj9tlSEAZhsNXLVb2ntmxMVwfnl4xIIBqdQiZlBg==" saltValue="bsuH/v3bjPtLueQCaDPoI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2AB95-FB3A-4C6C-98EE-12E2FACC0761}">
  <sheetPr>
    <pageSetUpPr fitToPage="1"/>
  </sheetPr>
  <dimension ref="A1:DQ105"/>
  <sheetViews>
    <sheetView showGridLines="0" view="pageBreakPreview" topLeftCell="AY1" zoomScale="60" zoomScaleNormal="85" workbookViewId="0">
      <selection activeCell="AY1" sqref="AY1"/>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516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U1Rp4TCSlOj3I0313MgBY3Dlf31hvsmwi91jFJuMM+/Oq6neKkXIXjw8yk9MlTeK+eGK4JH9ytK2RLvbnj95YA==" saltValue="Ip3KClS9TqoG5Fqey750N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9ScxCTDNc0xpAaFe7e67I6hNX9Osx+oa8zzK5JCPCGocYlDDUnMqqYmaE+x2XtrT0/dLmUN40x0ipJ1frHSxw==" saltValue="beKVGJP1Np788EPe4Oan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517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518</v>
      </c>
      <c r="AL6" s="260"/>
      <c r="AM6" s="260"/>
      <c r="AN6" s="260"/>
    </row>
    <row r="7" spans="1:46" ht="13.5" customHeight="1" x14ac:dyDescent="0.15">
      <c r="A7" s="259"/>
      <c r="AK7" s="262"/>
      <c r="AL7" s="263"/>
      <c r="AM7" s="263"/>
      <c r="AN7" s="264"/>
      <c r="AO7" s="1127" t="s">
        <v>519</v>
      </c>
      <c r="AP7" s="265"/>
      <c r="AQ7" s="266" t="s">
        <v>520</v>
      </c>
      <c r="AR7" s="267"/>
    </row>
    <row r="8" spans="1:46" x14ac:dyDescent="0.15">
      <c r="A8" s="259"/>
      <c r="AK8" s="268"/>
      <c r="AL8" s="269"/>
      <c r="AM8" s="269"/>
      <c r="AN8" s="270"/>
      <c r="AO8" s="1128"/>
      <c r="AP8" s="271" t="s">
        <v>521</v>
      </c>
      <c r="AQ8" s="272" t="s">
        <v>522</v>
      </c>
      <c r="AR8" s="273" t="s">
        <v>523</v>
      </c>
    </row>
    <row r="9" spans="1:46" x14ac:dyDescent="0.15">
      <c r="A9" s="259"/>
      <c r="AK9" s="1129" t="s">
        <v>524</v>
      </c>
      <c r="AL9" s="1130"/>
      <c r="AM9" s="1130"/>
      <c r="AN9" s="1131"/>
      <c r="AO9" s="274">
        <v>2079400</v>
      </c>
      <c r="AP9" s="274">
        <v>277623</v>
      </c>
      <c r="AQ9" s="275">
        <v>166998</v>
      </c>
      <c r="AR9" s="276">
        <v>66.2</v>
      </c>
    </row>
    <row r="10" spans="1:46" ht="13.5" customHeight="1" x14ac:dyDescent="0.15">
      <c r="A10" s="259"/>
      <c r="AK10" s="1129" t="s">
        <v>525</v>
      </c>
      <c r="AL10" s="1130"/>
      <c r="AM10" s="1130"/>
      <c r="AN10" s="1131"/>
      <c r="AO10" s="277">
        <v>8050</v>
      </c>
      <c r="AP10" s="277">
        <v>1075</v>
      </c>
      <c r="AQ10" s="278">
        <v>26170</v>
      </c>
      <c r="AR10" s="279">
        <v>-95.9</v>
      </c>
    </row>
    <row r="11" spans="1:46" ht="13.5" customHeight="1" x14ac:dyDescent="0.15">
      <c r="A11" s="259"/>
      <c r="AK11" s="1129" t="s">
        <v>526</v>
      </c>
      <c r="AL11" s="1130"/>
      <c r="AM11" s="1130"/>
      <c r="AN11" s="1131"/>
      <c r="AO11" s="277" t="s">
        <v>527</v>
      </c>
      <c r="AP11" s="277" t="s">
        <v>527</v>
      </c>
      <c r="AQ11" s="278">
        <v>5047</v>
      </c>
      <c r="AR11" s="279" t="s">
        <v>527</v>
      </c>
    </row>
    <row r="12" spans="1:46" ht="13.5" customHeight="1" x14ac:dyDescent="0.15">
      <c r="A12" s="259"/>
      <c r="AK12" s="1129" t="s">
        <v>528</v>
      </c>
      <c r="AL12" s="1130"/>
      <c r="AM12" s="1130"/>
      <c r="AN12" s="1131"/>
      <c r="AO12" s="277" t="s">
        <v>527</v>
      </c>
      <c r="AP12" s="277" t="s">
        <v>527</v>
      </c>
      <c r="AQ12" s="278" t="s">
        <v>527</v>
      </c>
      <c r="AR12" s="279" t="s">
        <v>527</v>
      </c>
    </row>
    <row r="13" spans="1:46" ht="13.5" customHeight="1" x14ac:dyDescent="0.15">
      <c r="A13" s="259"/>
      <c r="AK13" s="1129" t="s">
        <v>529</v>
      </c>
      <c r="AL13" s="1130"/>
      <c r="AM13" s="1130"/>
      <c r="AN13" s="1131"/>
      <c r="AO13" s="277">
        <v>18057</v>
      </c>
      <c r="AP13" s="277">
        <v>2411</v>
      </c>
      <c r="AQ13" s="278">
        <v>6466</v>
      </c>
      <c r="AR13" s="279">
        <v>-62.7</v>
      </c>
    </row>
    <row r="14" spans="1:46" ht="13.5" customHeight="1" x14ac:dyDescent="0.15">
      <c r="A14" s="259"/>
      <c r="AK14" s="1129" t="s">
        <v>530</v>
      </c>
      <c r="AL14" s="1130"/>
      <c r="AM14" s="1130"/>
      <c r="AN14" s="1131"/>
      <c r="AO14" s="277">
        <v>66569</v>
      </c>
      <c r="AP14" s="277">
        <v>8888</v>
      </c>
      <c r="AQ14" s="278">
        <v>3589</v>
      </c>
      <c r="AR14" s="279">
        <v>147.6</v>
      </c>
    </row>
    <row r="15" spans="1:46" ht="13.5" customHeight="1" x14ac:dyDescent="0.15">
      <c r="A15" s="259"/>
      <c r="AK15" s="1132" t="s">
        <v>531</v>
      </c>
      <c r="AL15" s="1133"/>
      <c r="AM15" s="1133"/>
      <c r="AN15" s="1134"/>
      <c r="AO15" s="277">
        <v>-199858</v>
      </c>
      <c r="AP15" s="277">
        <v>-26683</v>
      </c>
      <c r="AQ15" s="278">
        <v>-12920</v>
      </c>
      <c r="AR15" s="279">
        <v>106.5</v>
      </c>
    </row>
    <row r="16" spans="1:46" x14ac:dyDescent="0.15">
      <c r="A16" s="259"/>
      <c r="AK16" s="1132" t="s">
        <v>191</v>
      </c>
      <c r="AL16" s="1133"/>
      <c r="AM16" s="1133"/>
      <c r="AN16" s="1134"/>
      <c r="AO16" s="277">
        <v>1972218</v>
      </c>
      <c r="AP16" s="277">
        <v>263313</v>
      </c>
      <c r="AQ16" s="278">
        <v>195349</v>
      </c>
      <c r="AR16" s="279">
        <v>34.799999999999997</v>
      </c>
    </row>
    <row r="17" spans="1:46" x14ac:dyDescent="0.15">
      <c r="A17" s="259"/>
    </row>
    <row r="18" spans="1:46" x14ac:dyDescent="0.15">
      <c r="A18" s="259"/>
      <c r="AQ18" s="280"/>
      <c r="AR18" s="280"/>
    </row>
    <row r="19" spans="1:46" x14ac:dyDescent="0.15">
      <c r="A19" s="259"/>
      <c r="AK19" s="255" t="s">
        <v>532</v>
      </c>
    </row>
    <row r="20" spans="1:46" x14ac:dyDescent="0.15">
      <c r="A20" s="259"/>
      <c r="AK20" s="281"/>
      <c r="AL20" s="282"/>
      <c r="AM20" s="282"/>
      <c r="AN20" s="283"/>
      <c r="AO20" s="284" t="s">
        <v>533</v>
      </c>
      <c r="AP20" s="285" t="s">
        <v>534</v>
      </c>
      <c r="AQ20" s="286" t="s">
        <v>535</v>
      </c>
      <c r="AR20" s="287"/>
    </row>
    <row r="21" spans="1:46" s="260" customFormat="1" x14ac:dyDescent="0.15">
      <c r="A21" s="288"/>
      <c r="AK21" s="1135" t="s">
        <v>536</v>
      </c>
      <c r="AL21" s="1136"/>
      <c r="AM21" s="1136"/>
      <c r="AN21" s="1137"/>
      <c r="AO21" s="289">
        <v>32.18</v>
      </c>
      <c r="AP21" s="290">
        <v>16.600000000000001</v>
      </c>
      <c r="AQ21" s="291">
        <v>15.58</v>
      </c>
      <c r="AS21" s="292"/>
      <c r="AT21" s="288"/>
    </row>
    <row r="22" spans="1:46" s="260" customFormat="1" x14ac:dyDescent="0.15">
      <c r="A22" s="288"/>
      <c r="AK22" s="1135" t="s">
        <v>537</v>
      </c>
      <c r="AL22" s="1136"/>
      <c r="AM22" s="1136"/>
      <c r="AN22" s="1137"/>
      <c r="AO22" s="293">
        <v>95.1</v>
      </c>
      <c r="AP22" s="294">
        <v>95.6</v>
      </c>
      <c r="AQ22" s="295">
        <v>-0.5</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6" t="s">
        <v>538</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row>
    <row r="27" spans="1:46" x14ac:dyDescent="0.15">
      <c r="A27" s="300"/>
      <c r="AS27" s="255"/>
      <c r="AT27" s="255"/>
    </row>
    <row r="28" spans="1:46" ht="17.25" x14ac:dyDescent="0.15">
      <c r="A28" s="256" t="s">
        <v>539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540</v>
      </c>
      <c r="AL29" s="260"/>
      <c r="AM29" s="260"/>
      <c r="AN29" s="260"/>
      <c r="AS29" s="302"/>
    </row>
    <row r="30" spans="1:46" ht="13.5" customHeight="1" x14ac:dyDescent="0.15">
      <c r="A30" s="259"/>
      <c r="AK30" s="262"/>
      <c r="AL30" s="263"/>
      <c r="AM30" s="263"/>
      <c r="AN30" s="264"/>
      <c r="AO30" s="1127" t="s">
        <v>519</v>
      </c>
      <c r="AP30" s="265"/>
      <c r="AQ30" s="266" t="s">
        <v>520</v>
      </c>
      <c r="AR30" s="267"/>
    </row>
    <row r="31" spans="1:46" x14ac:dyDescent="0.15">
      <c r="A31" s="259"/>
      <c r="AK31" s="268"/>
      <c r="AL31" s="269"/>
      <c r="AM31" s="269"/>
      <c r="AN31" s="270"/>
      <c r="AO31" s="1128"/>
      <c r="AP31" s="271" t="s">
        <v>521</v>
      </c>
      <c r="AQ31" s="272" t="s">
        <v>522</v>
      </c>
      <c r="AR31" s="273" t="s">
        <v>523</v>
      </c>
    </row>
    <row r="32" spans="1:46" ht="27" customHeight="1" x14ac:dyDescent="0.15">
      <c r="A32" s="259"/>
      <c r="AK32" s="1143" t="s">
        <v>541</v>
      </c>
      <c r="AL32" s="1144"/>
      <c r="AM32" s="1144"/>
      <c r="AN32" s="1145"/>
      <c r="AO32" s="303">
        <v>1518065</v>
      </c>
      <c r="AP32" s="303">
        <v>202679</v>
      </c>
      <c r="AQ32" s="304">
        <v>125145</v>
      </c>
      <c r="AR32" s="305">
        <v>62</v>
      </c>
    </row>
    <row r="33" spans="1:46" ht="13.5" customHeight="1" x14ac:dyDescent="0.15">
      <c r="A33" s="259"/>
      <c r="AK33" s="1143" t="s">
        <v>542</v>
      </c>
      <c r="AL33" s="1144"/>
      <c r="AM33" s="1144"/>
      <c r="AN33" s="1145"/>
      <c r="AO33" s="303" t="s">
        <v>527</v>
      </c>
      <c r="AP33" s="303" t="s">
        <v>527</v>
      </c>
      <c r="AQ33" s="304">
        <v>142</v>
      </c>
      <c r="AR33" s="305" t="s">
        <v>527</v>
      </c>
    </row>
    <row r="34" spans="1:46" ht="27" customHeight="1" x14ac:dyDescent="0.15">
      <c r="A34" s="259"/>
      <c r="AK34" s="1143" t="s">
        <v>543</v>
      </c>
      <c r="AL34" s="1144"/>
      <c r="AM34" s="1144"/>
      <c r="AN34" s="1145"/>
      <c r="AO34" s="303" t="s">
        <v>527</v>
      </c>
      <c r="AP34" s="303" t="s">
        <v>527</v>
      </c>
      <c r="AQ34" s="304">
        <v>186</v>
      </c>
      <c r="AR34" s="305" t="s">
        <v>527</v>
      </c>
    </row>
    <row r="35" spans="1:46" ht="27" customHeight="1" x14ac:dyDescent="0.15">
      <c r="A35" s="259"/>
      <c r="AK35" s="1143" t="s">
        <v>544</v>
      </c>
      <c r="AL35" s="1144"/>
      <c r="AM35" s="1144"/>
      <c r="AN35" s="1145"/>
      <c r="AO35" s="303">
        <v>164421</v>
      </c>
      <c r="AP35" s="303">
        <v>21952</v>
      </c>
      <c r="AQ35" s="304">
        <v>24116</v>
      </c>
      <c r="AR35" s="305">
        <v>-9</v>
      </c>
    </row>
    <row r="36" spans="1:46" ht="27" customHeight="1" x14ac:dyDescent="0.15">
      <c r="A36" s="259"/>
      <c r="AK36" s="1143" t="s">
        <v>545</v>
      </c>
      <c r="AL36" s="1144"/>
      <c r="AM36" s="1144"/>
      <c r="AN36" s="1145"/>
      <c r="AO36" s="303" t="s">
        <v>527</v>
      </c>
      <c r="AP36" s="303" t="s">
        <v>527</v>
      </c>
      <c r="AQ36" s="304">
        <v>3945</v>
      </c>
      <c r="AR36" s="305" t="s">
        <v>527</v>
      </c>
    </row>
    <row r="37" spans="1:46" ht="13.5" customHeight="1" x14ac:dyDescent="0.15">
      <c r="A37" s="259"/>
      <c r="AK37" s="1143" t="s">
        <v>546</v>
      </c>
      <c r="AL37" s="1144"/>
      <c r="AM37" s="1144"/>
      <c r="AN37" s="1145"/>
      <c r="AO37" s="303" t="s">
        <v>527</v>
      </c>
      <c r="AP37" s="303" t="s">
        <v>527</v>
      </c>
      <c r="AQ37" s="304">
        <v>817</v>
      </c>
      <c r="AR37" s="305" t="s">
        <v>527</v>
      </c>
    </row>
    <row r="38" spans="1:46" ht="27" customHeight="1" x14ac:dyDescent="0.15">
      <c r="A38" s="259"/>
      <c r="AK38" s="1146" t="s">
        <v>547</v>
      </c>
      <c r="AL38" s="1147"/>
      <c r="AM38" s="1147"/>
      <c r="AN38" s="1148"/>
      <c r="AO38" s="306" t="s">
        <v>527</v>
      </c>
      <c r="AP38" s="306" t="s">
        <v>527</v>
      </c>
      <c r="AQ38" s="307">
        <v>16</v>
      </c>
      <c r="AR38" s="295" t="s">
        <v>527</v>
      </c>
      <c r="AS38" s="302"/>
    </row>
    <row r="39" spans="1:46" x14ac:dyDescent="0.15">
      <c r="A39" s="259"/>
      <c r="AK39" s="1146" t="s">
        <v>548</v>
      </c>
      <c r="AL39" s="1147"/>
      <c r="AM39" s="1147"/>
      <c r="AN39" s="1148"/>
      <c r="AO39" s="303">
        <v>-1233</v>
      </c>
      <c r="AP39" s="303">
        <v>-165</v>
      </c>
      <c r="AQ39" s="304">
        <v>-6780</v>
      </c>
      <c r="AR39" s="305">
        <v>-97.6</v>
      </c>
      <c r="AS39" s="302"/>
    </row>
    <row r="40" spans="1:46" ht="27" customHeight="1" x14ac:dyDescent="0.15">
      <c r="A40" s="259"/>
      <c r="AK40" s="1143" t="s">
        <v>549</v>
      </c>
      <c r="AL40" s="1144"/>
      <c r="AM40" s="1144"/>
      <c r="AN40" s="1145"/>
      <c r="AO40" s="303">
        <v>-1246201</v>
      </c>
      <c r="AP40" s="303">
        <v>-166382</v>
      </c>
      <c r="AQ40" s="304">
        <v>-98746</v>
      </c>
      <c r="AR40" s="305">
        <v>68.5</v>
      </c>
      <c r="AS40" s="302"/>
    </row>
    <row r="41" spans="1:46" x14ac:dyDescent="0.15">
      <c r="A41" s="259"/>
      <c r="AK41" s="1149" t="s">
        <v>305</v>
      </c>
      <c r="AL41" s="1150"/>
      <c r="AM41" s="1150"/>
      <c r="AN41" s="1151"/>
      <c r="AO41" s="303">
        <v>435052</v>
      </c>
      <c r="AP41" s="303">
        <v>58084</v>
      </c>
      <c r="AQ41" s="304">
        <v>48842</v>
      </c>
      <c r="AR41" s="305">
        <v>18.899999999999999</v>
      </c>
      <c r="AS41" s="302"/>
    </row>
    <row r="42" spans="1:46" x14ac:dyDescent="0.15">
      <c r="A42" s="259"/>
      <c r="AK42" s="308" t="s">
        <v>550</v>
      </c>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551</v>
      </c>
    </row>
    <row r="48" spans="1:46" x14ac:dyDescent="0.15">
      <c r="A48" s="259"/>
      <c r="AK48" s="313" t="s">
        <v>552</v>
      </c>
      <c r="AL48" s="313"/>
      <c r="AM48" s="313"/>
      <c r="AN48" s="313"/>
      <c r="AO48" s="313"/>
      <c r="AP48" s="313"/>
      <c r="AQ48" s="314"/>
      <c r="AR48" s="313"/>
    </row>
    <row r="49" spans="1:44" ht="13.5" customHeight="1" x14ac:dyDescent="0.15">
      <c r="A49" s="259"/>
      <c r="AK49" s="315"/>
      <c r="AL49" s="316"/>
      <c r="AM49" s="1138" t="s">
        <v>519</v>
      </c>
      <c r="AN49" s="1140" t="s">
        <v>553</v>
      </c>
      <c r="AO49" s="1141"/>
      <c r="AP49" s="1141"/>
      <c r="AQ49" s="1141"/>
      <c r="AR49" s="1142"/>
    </row>
    <row r="50" spans="1:44" x14ac:dyDescent="0.15">
      <c r="A50" s="259"/>
      <c r="AK50" s="317"/>
      <c r="AL50" s="318"/>
      <c r="AM50" s="1139"/>
      <c r="AN50" s="319" t="s">
        <v>554</v>
      </c>
      <c r="AO50" s="320" t="s">
        <v>555</v>
      </c>
      <c r="AP50" s="321" t="s">
        <v>556</v>
      </c>
      <c r="AQ50" s="322" t="s">
        <v>557</v>
      </c>
      <c r="AR50" s="323" t="s">
        <v>558</v>
      </c>
    </row>
    <row r="51" spans="1:44" x14ac:dyDescent="0.15">
      <c r="A51" s="259"/>
      <c r="AK51" s="315" t="s">
        <v>559</v>
      </c>
      <c r="AL51" s="316"/>
      <c r="AM51" s="324">
        <v>4507691</v>
      </c>
      <c r="AN51" s="325">
        <v>535673</v>
      </c>
      <c r="AO51" s="326">
        <v>-7.4</v>
      </c>
      <c r="AP51" s="327">
        <v>114790</v>
      </c>
      <c r="AQ51" s="328">
        <v>-6.6</v>
      </c>
      <c r="AR51" s="329">
        <v>-0.8</v>
      </c>
    </row>
    <row r="52" spans="1:44" x14ac:dyDescent="0.15">
      <c r="A52" s="259"/>
      <c r="AK52" s="330"/>
      <c r="AL52" s="331" t="s">
        <v>560</v>
      </c>
      <c r="AM52" s="332">
        <v>1801998</v>
      </c>
      <c r="AN52" s="333">
        <v>214141</v>
      </c>
      <c r="AO52" s="334">
        <v>-33.799999999999997</v>
      </c>
      <c r="AP52" s="335">
        <v>55601</v>
      </c>
      <c r="AQ52" s="336">
        <v>-15.5</v>
      </c>
      <c r="AR52" s="337">
        <v>-18.3</v>
      </c>
    </row>
    <row r="53" spans="1:44" x14ac:dyDescent="0.15">
      <c r="A53" s="259"/>
      <c r="AK53" s="315" t="s">
        <v>561</v>
      </c>
      <c r="AL53" s="316"/>
      <c r="AM53" s="324">
        <v>4174111</v>
      </c>
      <c r="AN53" s="325">
        <v>510532</v>
      </c>
      <c r="AO53" s="326">
        <v>-4.7</v>
      </c>
      <c r="AP53" s="327">
        <v>126262</v>
      </c>
      <c r="AQ53" s="328">
        <v>10</v>
      </c>
      <c r="AR53" s="329">
        <v>-14.7</v>
      </c>
    </row>
    <row r="54" spans="1:44" x14ac:dyDescent="0.15">
      <c r="A54" s="259"/>
      <c r="AK54" s="330"/>
      <c r="AL54" s="331" t="s">
        <v>560</v>
      </c>
      <c r="AM54" s="332">
        <v>1354882</v>
      </c>
      <c r="AN54" s="333">
        <v>165715</v>
      </c>
      <c r="AO54" s="334">
        <v>-22.6</v>
      </c>
      <c r="AP54" s="335">
        <v>56769</v>
      </c>
      <c r="AQ54" s="336">
        <v>2.1</v>
      </c>
      <c r="AR54" s="337">
        <v>-24.7</v>
      </c>
    </row>
    <row r="55" spans="1:44" x14ac:dyDescent="0.15">
      <c r="A55" s="259"/>
      <c r="AK55" s="315" t="s">
        <v>562</v>
      </c>
      <c r="AL55" s="316"/>
      <c r="AM55" s="324">
        <v>2682538</v>
      </c>
      <c r="AN55" s="325">
        <v>338875</v>
      </c>
      <c r="AO55" s="326">
        <v>-33.6</v>
      </c>
      <c r="AP55" s="327">
        <v>126525</v>
      </c>
      <c r="AQ55" s="328">
        <v>0.2</v>
      </c>
      <c r="AR55" s="329">
        <v>-33.799999999999997</v>
      </c>
    </row>
    <row r="56" spans="1:44" x14ac:dyDescent="0.15">
      <c r="A56" s="259"/>
      <c r="AK56" s="330"/>
      <c r="AL56" s="331" t="s">
        <v>560</v>
      </c>
      <c r="AM56" s="332">
        <v>1305769</v>
      </c>
      <c r="AN56" s="333">
        <v>164953</v>
      </c>
      <c r="AO56" s="334">
        <v>-0.5</v>
      </c>
      <c r="AP56" s="335">
        <v>67052</v>
      </c>
      <c r="AQ56" s="336">
        <v>18.100000000000001</v>
      </c>
      <c r="AR56" s="337">
        <v>-18.600000000000001</v>
      </c>
    </row>
    <row r="57" spans="1:44" x14ac:dyDescent="0.15">
      <c r="A57" s="259"/>
      <c r="AK57" s="315" t="s">
        <v>563</v>
      </c>
      <c r="AL57" s="316"/>
      <c r="AM57" s="324">
        <v>3020338</v>
      </c>
      <c r="AN57" s="325">
        <v>391438</v>
      </c>
      <c r="AO57" s="326">
        <v>15.5</v>
      </c>
      <c r="AP57" s="327">
        <v>196914</v>
      </c>
      <c r="AQ57" s="328">
        <v>55.6</v>
      </c>
      <c r="AR57" s="329">
        <v>-40.1</v>
      </c>
    </row>
    <row r="58" spans="1:44" x14ac:dyDescent="0.15">
      <c r="A58" s="259"/>
      <c r="AK58" s="330"/>
      <c r="AL58" s="331" t="s">
        <v>560</v>
      </c>
      <c r="AM58" s="332">
        <v>1625715</v>
      </c>
      <c r="AN58" s="333">
        <v>210694</v>
      </c>
      <c r="AO58" s="334">
        <v>27.7</v>
      </c>
      <c r="AP58" s="335">
        <v>98966</v>
      </c>
      <c r="AQ58" s="336">
        <v>47.6</v>
      </c>
      <c r="AR58" s="337">
        <v>-19.899999999999999</v>
      </c>
    </row>
    <row r="59" spans="1:44" x14ac:dyDescent="0.15">
      <c r="A59" s="259"/>
      <c r="AK59" s="315" t="s">
        <v>564</v>
      </c>
      <c r="AL59" s="316"/>
      <c r="AM59" s="324">
        <v>3322800</v>
      </c>
      <c r="AN59" s="325">
        <v>443632</v>
      </c>
      <c r="AO59" s="326">
        <v>13.3</v>
      </c>
      <c r="AP59" s="327">
        <v>204757</v>
      </c>
      <c r="AQ59" s="328">
        <v>4</v>
      </c>
      <c r="AR59" s="329">
        <v>9.3000000000000007</v>
      </c>
    </row>
    <row r="60" spans="1:44" x14ac:dyDescent="0.15">
      <c r="A60" s="259"/>
      <c r="AK60" s="330"/>
      <c r="AL60" s="331" t="s">
        <v>560</v>
      </c>
      <c r="AM60" s="332">
        <v>1419368</v>
      </c>
      <c r="AN60" s="333">
        <v>189502</v>
      </c>
      <c r="AO60" s="334">
        <v>-10.1</v>
      </c>
      <c r="AP60" s="335">
        <v>106071</v>
      </c>
      <c r="AQ60" s="336">
        <v>7.2</v>
      </c>
      <c r="AR60" s="337">
        <v>-17.3</v>
      </c>
    </row>
    <row r="61" spans="1:44" x14ac:dyDescent="0.15">
      <c r="A61" s="259"/>
      <c r="AK61" s="315" t="s">
        <v>565</v>
      </c>
      <c r="AL61" s="338"/>
      <c r="AM61" s="324">
        <v>3541496</v>
      </c>
      <c r="AN61" s="325">
        <v>444030</v>
      </c>
      <c r="AO61" s="326">
        <v>-3.4</v>
      </c>
      <c r="AP61" s="327">
        <v>153850</v>
      </c>
      <c r="AQ61" s="339">
        <v>12.6</v>
      </c>
      <c r="AR61" s="329">
        <v>-16</v>
      </c>
    </row>
    <row r="62" spans="1:44" x14ac:dyDescent="0.15">
      <c r="A62" s="259"/>
      <c r="AK62" s="330"/>
      <c r="AL62" s="331" t="s">
        <v>560</v>
      </c>
      <c r="AM62" s="332">
        <v>1501546</v>
      </c>
      <c r="AN62" s="333">
        <v>189001</v>
      </c>
      <c r="AO62" s="334">
        <v>-7.9</v>
      </c>
      <c r="AP62" s="335">
        <v>76892</v>
      </c>
      <c r="AQ62" s="336">
        <v>11.9</v>
      </c>
      <c r="AR62" s="337">
        <v>-19.8</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ZqB/9ovpwlzRbnyr07ICsmTLBtr0w5CJtHZpO2eUyA+PZD+hYL9M533jJ6sxLGot3A6brqCDmJiha7AFzz01yA==" saltValue="NetvgOA0MLHoULnnqiXFd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567</v>
      </c>
    </row>
    <row r="121" spans="125:125" ht="13.5" hidden="1" customHeight="1" x14ac:dyDescent="0.15">
      <c r="DU121" s="253"/>
    </row>
  </sheetData>
  <sheetProtection algorithmName="SHA-512" hashValue="eFSJ0ytzGyRndvxoq0uiA185rUWS8339vvyeP1Qa+lQDf1B8VqTE+lHPBh2OY+qmI8XHugIpy6tw2x2ixm2aVQ==" saltValue="BFDhJwpux4utjTIbjMo5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568</v>
      </c>
    </row>
  </sheetData>
  <sheetProtection algorithmName="SHA-512" hashValue="LWl9LaWxTl4JwpIz98kPMLtIc0aLLy3pcmzyKSWTeDmWJEPFYMzp4AXG2KFAOvTXEzmsjAg763U9CPrcQfPHxw==" saltValue="3vw+66qMO127je6WgQ5HC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0" zoomScaleNormal="50" zoomScaleSheetLayoutView="100" workbookViewId="0">
      <selection activeCell="J49" sqref="J49"/>
    </sheetView>
  </sheetViews>
  <sheetFormatPr defaultColWidth="0" defaultRowHeight="13.5" customHeight="1" zeroHeight="1" x14ac:dyDescent="0.15"/>
  <cols>
    <col min="1" max="1" width="8.25" style="1" customWidth="1"/>
    <col min="2" max="16" width="14.625" style="1" customWidth="1"/>
    <col min="17"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52" t="s">
        <v>3</v>
      </c>
      <c r="D47" s="1152"/>
      <c r="E47" s="1153"/>
      <c r="F47" s="11">
        <v>60.37</v>
      </c>
      <c r="G47" s="12">
        <v>60.01</v>
      </c>
      <c r="H47" s="12">
        <v>57.26</v>
      </c>
      <c r="I47" s="12">
        <v>56.17</v>
      </c>
      <c r="J47" s="13">
        <v>58.54</v>
      </c>
    </row>
    <row r="48" spans="2:10" ht="57.75" customHeight="1" x14ac:dyDescent="0.15">
      <c r="B48" s="14"/>
      <c r="C48" s="1154" t="s">
        <v>4</v>
      </c>
      <c r="D48" s="1154"/>
      <c r="E48" s="1155"/>
      <c r="F48" s="15">
        <v>14.58</v>
      </c>
      <c r="G48" s="16">
        <v>13.28</v>
      </c>
      <c r="H48" s="16">
        <v>10.54</v>
      </c>
      <c r="I48" s="16">
        <v>12.99</v>
      </c>
      <c r="J48" s="17">
        <v>9.2100000000000009</v>
      </c>
    </row>
    <row r="49" spans="2:10" ht="57.75" customHeight="1" thickBot="1" x14ac:dyDescent="0.2">
      <c r="B49" s="18"/>
      <c r="C49" s="1156" t="s">
        <v>5</v>
      </c>
      <c r="D49" s="1156"/>
      <c r="E49" s="1157"/>
      <c r="F49" s="19" t="s">
        <v>574</v>
      </c>
      <c r="G49" s="20" t="s">
        <v>575</v>
      </c>
      <c r="H49" s="20" t="s">
        <v>576</v>
      </c>
      <c r="I49" s="20">
        <v>2.69</v>
      </c>
      <c r="J49" s="21" t="s">
        <v>577</v>
      </c>
    </row>
    <row r="50" spans="2:10" x14ac:dyDescent="0.15"/>
  </sheetData>
  <sheetProtection algorithmName="SHA-512" hashValue="yG8BqpqSthPfuSqn1QNNSBgCkakq4D7mg4HfWmRCenCXqEqQZ+wdYQuwtb5GI0f5+c5PRzAj4p7pd6JU+fwBTA==" saltValue="o8x2DqymBjIpTQXVxA20A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9"/>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62" t="s">
        <v>578</v>
      </c>
      <c r="D34" s="1162"/>
      <c r="E34" s="1163"/>
      <c r="F34" s="32">
        <v>14.35</v>
      </c>
      <c r="G34" s="33">
        <v>13.17</v>
      </c>
      <c r="H34" s="33">
        <v>10.46</v>
      </c>
      <c r="I34" s="33">
        <v>12.7</v>
      </c>
      <c r="J34" s="34">
        <v>9.07</v>
      </c>
      <c r="K34" s="22"/>
      <c r="L34" s="22"/>
      <c r="M34" s="22"/>
      <c r="N34" s="22"/>
      <c r="O34" s="22"/>
      <c r="P34" s="22"/>
    </row>
    <row r="35" spans="1:16" ht="39" customHeight="1" x14ac:dyDescent="0.15">
      <c r="A35" s="22"/>
      <c r="B35" s="35"/>
      <c r="C35" s="1158" t="s">
        <v>579</v>
      </c>
      <c r="D35" s="1158"/>
      <c r="E35" s="1159"/>
      <c r="F35" s="36">
        <v>7.71</v>
      </c>
      <c r="G35" s="37">
        <v>7.3</v>
      </c>
      <c r="H35" s="37">
        <v>6.45</v>
      </c>
      <c r="I35" s="37">
        <v>6.43</v>
      </c>
      <c r="J35" s="38">
        <v>6.22</v>
      </c>
      <c r="K35" s="22"/>
      <c r="L35" s="22"/>
      <c r="M35" s="22"/>
      <c r="N35" s="22"/>
      <c r="O35" s="22"/>
      <c r="P35" s="22"/>
    </row>
    <row r="36" spans="1:16" ht="39" customHeight="1" x14ac:dyDescent="0.15">
      <c r="A36" s="22"/>
      <c r="B36" s="35"/>
      <c r="C36" s="1158" t="s">
        <v>580</v>
      </c>
      <c r="D36" s="1158"/>
      <c r="E36" s="1159"/>
      <c r="F36" s="36">
        <v>3.51</v>
      </c>
      <c r="G36" s="37">
        <v>1.89</v>
      </c>
      <c r="H36" s="37">
        <v>3.32</v>
      </c>
      <c r="I36" s="37">
        <v>4.41</v>
      </c>
      <c r="J36" s="38">
        <v>5.5</v>
      </c>
      <c r="K36" s="22"/>
      <c r="L36" s="22"/>
      <c r="M36" s="22"/>
      <c r="N36" s="22"/>
      <c r="O36" s="22"/>
      <c r="P36" s="22"/>
    </row>
    <row r="37" spans="1:16" ht="39" customHeight="1" x14ac:dyDescent="0.15">
      <c r="A37" s="22"/>
      <c r="B37" s="35"/>
      <c r="C37" s="1158" t="s">
        <v>581</v>
      </c>
      <c r="D37" s="1158"/>
      <c r="E37" s="1159"/>
      <c r="F37" s="36">
        <v>7.0000000000000007E-2</v>
      </c>
      <c r="G37" s="37">
        <v>1.52</v>
      </c>
      <c r="H37" s="37">
        <v>1.82</v>
      </c>
      <c r="I37" s="37">
        <v>1.99</v>
      </c>
      <c r="J37" s="38">
        <v>1.81</v>
      </c>
      <c r="K37" s="22"/>
      <c r="L37" s="22"/>
      <c r="M37" s="22"/>
      <c r="N37" s="22"/>
      <c r="O37" s="22"/>
      <c r="P37" s="22"/>
    </row>
    <row r="38" spans="1:16" ht="39" customHeight="1" x14ac:dyDescent="0.15">
      <c r="A38" s="22"/>
      <c r="B38" s="35"/>
      <c r="C38" s="1158" t="s">
        <v>582</v>
      </c>
      <c r="D38" s="1158"/>
      <c r="E38" s="1159"/>
      <c r="F38" s="36">
        <v>1.35</v>
      </c>
      <c r="G38" s="37">
        <v>1.1200000000000001</v>
      </c>
      <c r="H38" s="37">
        <v>1.2</v>
      </c>
      <c r="I38" s="37">
        <v>1.59</v>
      </c>
      <c r="J38" s="38">
        <v>1.42</v>
      </c>
      <c r="K38" s="22"/>
      <c r="L38" s="22"/>
      <c r="M38" s="22"/>
      <c r="N38" s="22"/>
      <c r="O38" s="22"/>
      <c r="P38" s="22"/>
    </row>
    <row r="39" spans="1:16" ht="39" customHeight="1" x14ac:dyDescent="0.15">
      <c r="A39" s="22"/>
      <c r="B39" s="35"/>
      <c r="C39" s="1158" t="s">
        <v>583</v>
      </c>
      <c r="D39" s="1158"/>
      <c r="E39" s="1159"/>
      <c r="F39" s="36">
        <v>0.12</v>
      </c>
      <c r="G39" s="37">
        <v>0.49</v>
      </c>
      <c r="H39" s="37">
        <v>0.55000000000000004</v>
      </c>
      <c r="I39" s="37">
        <v>0.63</v>
      </c>
      <c r="J39" s="38">
        <v>0.74</v>
      </c>
      <c r="K39" s="22"/>
      <c r="L39" s="22"/>
      <c r="M39" s="22"/>
      <c r="N39" s="22"/>
      <c r="O39" s="22"/>
      <c r="P39" s="22"/>
    </row>
    <row r="40" spans="1:16" ht="39" customHeight="1" x14ac:dyDescent="0.15">
      <c r="A40" s="22"/>
      <c r="B40" s="35"/>
      <c r="C40" s="1158" t="s">
        <v>584</v>
      </c>
      <c r="D40" s="1158"/>
      <c r="E40" s="1159"/>
      <c r="F40" s="36">
        <v>0.33</v>
      </c>
      <c r="G40" s="37">
        <v>0.43</v>
      </c>
      <c r="H40" s="37">
        <v>0.83</v>
      </c>
      <c r="I40" s="37">
        <v>0.62</v>
      </c>
      <c r="J40" s="38">
        <v>0.51</v>
      </c>
      <c r="K40" s="22"/>
      <c r="L40" s="22"/>
      <c r="M40" s="22"/>
      <c r="N40" s="22"/>
      <c r="O40" s="22"/>
      <c r="P40" s="22"/>
    </row>
    <row r="41" spans="1:16" ht="39" customHeight="1" x14ac:dyDescent="0.15">
      <c r="A41" s="22"/>
      <c r="B41" s="35"/>
      <c r="C41" s="1158" t="s">
        <v>585</v>
      </c>
      <c r="D41" s="1158"/>
      <c r="E41" s="1159"/>
      <c r="F41" s="36">
        <v>0.22</v>
      </c>
      <c r="G41" s="37">
        <v>0.11</v>
      </c>
      <c r="H41" s="37">
        <v>7.0000000000000007E-2</v>
      </c>
      <c r="I41" s="37">
        <v>0.28000000000000003</v>
      </c>
      <c r="J41" s="38">
        <v>0.12</v>
      </c>
      <c r="K41" s="22"/>
      <c r="L41" s="22"/>
      <c r="M41" s="22"/>
      <c r="N41" s="22"/>
      <c r="O41" s="22"/>
      <c r="P41" s="22"/>
    </row>
    <row r="42" spans="1:16" ht="39" customHeight="1" x14ac:dyDescent="0.15">
      <c r="A42" s="22"/>
      <c r="B42" s="39"/>
      <c r="C42" s="1158" t="s">
        <v>586</v>
      </c>
      <c r="D42" s="1158"/>
      <c r="E42" s="1159"/>
      <c r="F42" s="36" t="s">
        <v>527</v>
      </c>
      <c r="G42" s="37" t="s">
        <v>527</v>
      </c>
      <c r="H42" s="37" t="s">
        <v>527</v>
      </c>
      <c r="I42" s="37" t="s">
        <v>527</v>
      </c>
      <c r="J42" s="38" t="s">
        <v>527</v>
      </c>
      <c r="K42" s="22"/>
      <c r="L42" s="22"/>
      <c r="M42" s="22"/>
      <c r="N42" s="22"/>
      <c r="O42" s="22"/>
      <c r="P42" s="22"/>
    </row>
    <row r="43" spans="1:16" ht="39" customHeight="1" thickBot="1" x14ac:dyDescent="0.2">
      <c r="A43" s="22"/>
      <c r="B43" s="40"/>
      <c r="C43" s="1160" t="s">
        <v>587</v>
      </c>
      <c r="D43" s="1160"/>
      <c r="E43" s="1161"/>
      <c r="F43" s="41">
        <v>0.22</v>
      </c>
      <c r="G43" s="42">
        <v>0.28000000000000003</v>
      </c>
      <c r="H43" s="42">
        <v>0.17</v>
      </c>
      <c r="I43" s="42">
        <v>0.17</v>
      </c>
      <c r="J43" s="43">
        <v>0.16</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sheetData>
  <sheetProtection algorithmName="SHA-512" hashValue="rUqCoHyJ42ABuDsZqERp7BdW8xuQolluAVsNYibtzLSeqk7ilH6b4UlfEG4v9fUVVLR5IkbJC39DJBo322O/Ww==" saltValue="JcNRD6E9cSH1hnEAG/Nq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9"/>
  <sheetViews>
    <sheetView showGridLines="0" zoomScale="50" zoomScaleNormal="5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569</v>
      </c>
      <c r="L44" s="54" t="s">
        <v>570</v>
      </c>
      <c r="M44" s="54" t="s">
        <v>571</v>
      </c>
      <c r="N44" s="54" t="s">
        <v>572</v>
      </c>
      <c r="O44" s="55" t="s">
        <v>573</v>
      </c>
      <c r="P44" s="46"/>
      <c r="Q44" s="46"/>
      <c r="R44" s="46"/>
      <c r="S44" s="46"/>
      <c r="T44" s="46"/>
      <c r="U44" s="46"/>
    </row>
    <row r="45" spans="1:21" ht="30.75" customHeight="1" x14ac:dyDescent="0.15">
      <c r="A45" s="46"/>
      <c r="B45" s="1164" t="s">
        <v>11</v>
      </c>
      <c r="C45" s="1165"/>
      <c r="D45" s="56"/>
      <c r="E45" s="1170" t="s">
        <v>12</v>
      </c>
      <c r="F45" s="1170"/>
      <c r="G45" s="1170"/>
      <c r="H45" s="1170"/>
      <c r="I45" s="1170"/>
      <c r="J45" s="1171"/>
      <c r="K45" s="57">
        <v>1683</v>
      </c>
      <c r="L45" s="58">
        <v>1684</v>
      </c>
      <c r="M45" s="58">
        <v>1760</v>
      </c>
      <c r="N45" s="58">
        <v>1674</v>
      </c>
      <c r="O45" s="59">
        <v>1518</v>
      </c>
      <c r="P45" s="46"/>
      <c r="Q45" s="46"/>
      <c r="R45" s="46"/>
      <c r="S45" s="46"/>
      <c r="T45" s="46"/>
      <c r="U45" s="46"/>
    </row>
    <row r="46" spans="1:21" ht="30.75" customHeight="1" x14ac:dyDescent="0.15">
      <c r="A46" s="46"/>
      <c r="B46" s="1166"/>
      <c r="C46" s="1167"/>
      <c r="D46" s="60"/>
      <c r="E46" s="1172" t="s">
        <v>13</v>
      </c>
      <c r="F46" s="1172"/>
      <c r="G46" s="1172"/>
      <c r="H46" s="1172"/>
      <c r="I46" s="1172"/>
      <c r="J46" s="1173"/>
      <c r="K46" s="61" t="s">
        <v>527</v>
      </c>
      <c r="L46" s="62" t="s">
        <v>527</v>
      </c>
      <c r="M46" s="62" t="s">
        <v>527</v>
      </c>
      <c r="N46" s="62" t="s">
        <v>527</v>
      </c>
      <c r="O46" s="63" t="s">
        <v>527</v>
      </c>
      <c r="P46" s="46"/>
      <c r="Q46" s="46"/>
      <c r="R46" s="46"/>
      <c r="S46" s="46"/>
      <c r="T46" s="46"/>
      <c r="U46" s="46"/>
    </row>
    <row r="47" spans="1:21" ht="30.75" customHeight="1" x14ac:dyDescent="0.15">
      <c r="A47" s="46"/>
      <c r="B47" s="1166"/>
      <c r="C47" s="1167"/>
      <c r="D47" s="60"/>
      <c r="E47" s="1172" t="s">
        <v>14</v>
      </c>
      <c r="F47" s="1172"/>
      <c r="G47" s="1172"/>
      <c r="H47" s="1172"/>
      <c r="I47" s="1172"/>
      <c r="J47" s="1173"/>
      <c r="K47" s="61" t="s">
        <v>527</v>
      </c>
      <c r="L47" s="62" t="s">
        <v>527</v>
      </c>
      <c r="M47" s="62" t="s">
        <v>527</v>
      </c>
      <c r="N47" s="62" t="s">
        <v>527</v>
      </c>
      <c r="O47" s="63" t="s">
        <v>527</v>
      </c>
      <c r="P47" s="46"/>
      <c r="Q47" s="46"/>
      <c r="R47" s="46"/>
      <c r="S47" s="46"/>
      <c r="T47" s="46"/>
      <c r="U47" s="46"/>
    </row>
    <row r="48" spans="1:21" ht="30.75" customHeight="1" x14ac:dyDescent="0.15">
      <c r="A48" s="46"/>
      <c r="B48" s="1166"/>
      <c r="C48" s="1167"/>
      <c r="D48" s="60"/>
      <c r="E48" s="1172" t="s">
        <v>15</v>
      </c>
      <c r="F48" s="1172"/>
      <c r="G48" s="1172"/>
      <c r="H48" s="1172"/>
      <c r="I48" s="1172"/>
      <c r="J48" s="1173"/>
      <c r="K48" s="61">
        <v>164</v>
      </c>
      <c r="L48" s="62">
        <v>177</v>
      </c>
      <c r="M48" s="62">
        <v>175</v>
      </c>
      <c r="N48" s="62">
        <v>172</v>
      </c>
      <c r="O48" s="63">
        <v>164</v>
      </c>
      <c r="P48" s="46"/>
      <c r="Q48" s="46"/>
      <c r="R48" s="46"/>
      <c r="S48" s="46"/>
      <c r="T48" s="46"/>
      <c r="U48" s="46"/>
    </row>
    <row r="49" spans="1:21" ht="30.75" customHeight="1" x14ac:dyDescent="0.15">
      <c r="A49" s="46"/>
      <c r="B49" s="1166"/>
      <c r="C49" s="1167"/>
      <c r="D49" s="60"/>
      <c r="E49" s="1172" t="s">
        <v>16</v>
      </c>
      <c r="F49" s="1172"/>
      <c r="G49" s="1172"/>
      <c r="H49" s="1172"/>
      <c r="I49" s="1172"/>
      <c r="J49" s="1173"/>
      <c r="K49" s="61" t="s">
        <v>527</v>
      </c>
      <c r="L49" s="62" t="s">
        <v>527</v>
      </c>
      <c r="M49" s="62" t="s">
        <v>527</v>
      </c>
      <c r="N49" s="62" t="s">
        <v>527</v>
      </c>
      <c r="O49" s="63" t="s">
        <v>527</v>
      </c>
      <c r="P49" s="46"/>
      <c r="Q49" s="46"/>
      <c r="R49" s="46"/>
      <c r="S49" s="46"/>
      <c r="T49" s="46"/>
      <c r="U49" s="46"/>
    </row>
    <row r="50" spans="1:21" ht="30.75" customHeight="1" x14ac:dyDescent="0.15">
      <c r="A50" s="46"/>
      <c r="B50" s="1166"/>
      <c r="C50" s="1167"/>
      <c r="D50" s="60"/>
      <c r="E50" s="1172" t="s">
        <v>17</v>
      </c>
      <c r="F50" s="1172"/>
      <c r="G50" s="1172"/>
      <c r="H50" s="1172"/>
      <c r="I50" s="1172"/>
      <c r="J50" s="1173"/>
      <c r="K50" s="61" t="s">
        <v>527</v>
      </c>
      <c r="L50" s="62" t="s">
        <v>527</v>
      </c>
      <c r="M50" s="62" t="s">
        <v>527</v>
      </c>
      <c r="N50" s="62" t="s">
        <v>527</v>
      </c>
      <c r="O50" s="63" t="s">
        <v>527</v>
      </c>
      <c r="P50" s="46"/>
      <c r="Q50" s="46"/>
      <c r="R50" s="46"/>
      <c r="S50" s="46"/>
      <c r="T50" s="46"/>
      <c r="U50" s="46"/>
    </row>
    <row r="51" spans="1:21" ht="30.75" customHeight="1" x14ac:dyDescent="0.15">
      <c r="A51" s="46"/>
      <c r="B51" s="1168"/>
      <c r="C51" s="1169"/>
      <c r="D51" s="64"/>
      <c r="E51" s="1172" t="s">
        <v>18</v>
      </c>
      <c r="F51" s="1172"/>
      <c r="G51" s="1172"/>
      <c r="H51" s="1172"/>
      <c r="I51" s="1172"/>
      <c r="J51" s="1173"/>
      <c r="K51" s="61" t="s">
        <v>527</v>
      </c>
      <c r="L51" s="62" t="s">
        <v>527</v>
      </c>
      <c r="M51" s="62" t="s">
        <v>527</v>
      </c>
      <c r="N51" s="62" t="s">
        <v>527</v>
      </c>
      <c r="O51" s="63" t="s">
        <v>527</v>
      </c>
      <c r="P51" s="46"/>
      <c r="Q51" s="46"/>
      <c r="R51" s="46"/>
      <c r="S51" s="46"/>
      <c r="T51" s="46"/>
      <c r="U51" s="46"/>
    </row>
    <row r="52" spans="1:21" ht="30.75" customHeight="1" x14ac:dyDescent="0.15">
      <c r="A52" s="46"/>
      <c r="B52" s="1174" t="s">
        <v>19</v>
      </c>
      <c r="C52" s="1175"/>
      <c r="D52" s="64"/>
      <c r="E52" s="1172" t="s">
        <v>20</v>
      </c>
      <c r="F52" s="1172"/>
      <c r="G52" s="1172"/>
      <c r="H52" s="1172"/>
      <c r="I52" s="1172"/>
      <c r="J52" s="1173"/>
      <c r="K52" s="61">
        <v>1489</v>
      </c>
      <c r="L52" s="62">
        <v>1464</v>
      </c>
      <c r="M52" s="62">
        <v>1445</v>
      </c>
      <c r="N52" s="62">
        <v>1383</v>
      </c>
      <c r="O52" s="63">
        <v>1248</v>
      </c>
      <c r="P52" s="46"/>
      <c r="Q52" s="46"/>
      <c r="R52" s="46"/>
      <c r="S52" s="46"/>
      <c r="T52" s="46"/>
      <c r="U52" s="46"/>
    </row>
    <row r="53" spans="1:21" ht="30.75" customHeight="1" thickBot="1" x14ac:dyDescent="0.2">
      <c r="A53" s="46"/>
      <c r="B53" s="1176" t="s">
        <v>21</v>
      </c>
      <c r="C53" s="1177"/>
      <c r="D53" s="65"/>
      <c r="E53" s="1178" t="s">
        <v>22</v>
      </c>
      <c r="F53" s="1178"/>
      <c r="G53" s="1178"/>
      <c r="H53" s="1178"/>
      <c r="I53" s="1178"/>
      <c r="J53" s="1179"/>
      <c r="K53" s="66">
        <v>358</v>
      </c>
      <c r="L53" s="67">
        <v>397</v>
      </c>
      <c r="M53" s="67">
        <v>490</v>
      </c>
      <c r="N53" s="67">
        <v>463</v>
      </c>
      <c r="O53" s="68">
        <v>434</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25</v>
      </c>
      <c r="C56" s="71"/>
      <c r="D56" s="71"/>
      <c r="E56" s="71"/>
      <c r="F56" s="71"/>
      <c r="G56" s="71"/>
      <c r="H56" s="71"/>
      <c r="I56" s="71"/>
      <c r="J56" s="71"/>
      <c r="K56" s="72"/>
      <c r="L56" s="72"/>
      <c r="M56" s="72"/>
      <c r="N56" s="72"/>
      <c r="O56" s="73" t="s">
        <v>588</v>
      </c>
      <c r="P56" s="46"/>
      <c r="Q56" s="46"/>
      <c r="R56" s="46"/>
      <c r="S56" s="46"/>
      <c r="T56" s="46"/>
      <c r="U56" s="46"/>
    </row>
    <row r="57" spans="1:21" ht="31.5" customHeight="1" thickBot="1" x14ac:dyDescent="0.2">
      <c r="A57" s="46"/>
      <c r="B57" s="74"/>
      <c r="C57" s="75"/>
      <c r="D57" s="75"/>
      <c r="E57" s="76"/>
      <c r="F57" s="76"/>
      <c r="G57" s="76"/>
      <c r="H57" s="76"/>
      <c r="I57" s="76"/>
      <c r="J57" s="77" t="s">
        <v>2</v>
      </c>
      <c r="K57" s="78" t="s">
        <v>589</v>
      </c>
      <c r="L57" s="79" t="s">
        <v>590</v>
      </c>
      <c r="M57" s="79" t="s">
        <v>591</v>
      </c>
      <c r="N57" s="79" t="s">
        <v>592</v>
      </c>
      <c r="O57" s="80" t="s">
        <v>593</v>
      </c>
      <c r="P57" s="46"/>
      <c r="Q57" s="46"/>
      <c r="R57" s="46"/>
      <c r="S57" s="46"/>
      <c r="T57" s="46"/>
      <c r="U57" s="46"/>
    </row>
    <row r="58" spans="1:21" ht="31.5" customHeight="1" x14ac:dyDescent="0.15">
      <c r="B58" s="1180" t="s">
        <v>26</v>
      </c>
      <c r="C58" s="1181"/>
      <c r="D58" s="1186" t="s">
        <v>27</v>
      </c>
      <c r="E58" s="1187"/>
      <c r="F58" s="1187"/>
      <c r="G58" s="1187"/>
      <c r="H58" s="1187"/>
      <c r="I58" s="1187"/>
      <c r="J58" s="1188"/>
      <c r="K58" s="81"/>
      <c r="L58" s="82"/>
      <c r="M58" s="82"/>
      <c r="N58" s="82"/>
      <c r="O58" s="83"/>
    </row>
    <row r="59" spans="1:21" ht="31.5" customHeight="1" x14ac:dyDescent="0.15">
      <c r="B59" s="1182"/>
      <c r="C59" s="1183"/>
      <c r="D59" s="1189" t="s">
        <v>28</v>
      </c>
      <c r="E59" s="1190"/>
      <c r="F59" s="1190"/>
      <c r="G59" s="1190"/>
      <c r="H59" s="1190"/>
      <c r="I59" s="1190"/>
      <c r="J59" s="1191"/>
      <c r="K59" s="84"/>
      <c r="L59" s="85"/>
      <c r="M59" s="85"/>
      <c r="N59" s="85"/>
      <c r="O59" s="86"/>
    </row>
    <row r="60" spans="1:21" ht="31.5" customHeight="1" thickBot="1" x14ac:dyDescent="0.2">
      <c r="B60" s="1184"/>
      <c r="C60" s="1185"/>
      <c r="D60" s="1192" t="s">
        <v>29</v>
      </c>
      <c r="E60" s="1193"/>
      <c r="F60" s="1193"/>
      <c r="G60" s="1193"/>
      <c r="H60" s="1193"/>
      <c r="I60" s="1193"/>
      <c r="J60" s="1194"/>
      <c r="K60" s="87"/>
      <c r="L60" s="88"/>
      <c r="M60" s="88"/>
      <c r="N60" s="88"/>
      <c r="O60" s="89"/>
    </row>
    <row r="61" spans="1:21" ht="24" customHeight="1" x14ac:dyDescent="0.15">
      <c r="B61" s="90"/>
      <c r="C61" s="90"/>
      <c r="D61" s="91" t="s">
        <v>30</v>
      </c>
      <c r="E61" s="92"/>
      <c r="F61" s="92"/>
      <c r="G61" s="92"/>
      <c r="H61" s="92"/>
      <c r="I61" s="92"/>
      <c r="J61" s="92"/>
      <c r="K61" s="92"/>
      <c r="L61" s="92"/>
      <c r="M61" s="92"/>
      <c r="N61" s="92"/>
      <c r="O61" s="92"/>
    </row>
    <row r="62" spans="1:21" ht="24" customHeight="1" x14ac:dyDescent="0.15">
      <c r="B62" s="93"/>
      <c r="C62" s="93"/>
      <c r="D62" s="91" t="s">
        <v>31</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row r="65" s="47" customFormat="1" ht="12.6" hidden="1" customHeight="1" x14ac:dyDescent="0.15"/>
    <row r="66" s="47" customFormat="1" ht="12.6" hidden="1" customHeight="1" x14ac:dyDescent="0.15"/>
    <row r="67" s="47" customFormat="1" ht="12.6" hidden="1" customHeight="1" x14ac:dyDescent="0.15"/>
    <row r="68" s="47" customFormat="1" ht="12.6" hidden="1" customHeight="1" x14ac:dyDescent="0.15"/>
    <row r="69" s="47" customFormat="1" ht="12.6" hidden="1" customHeight="1" x14ac:dyDescent="0.15"/>
  </sheetData>
  <sheetProtection algorithmName="SHA-512" hashValue="PYduRhv/xU8QZdaVPLaixSJ8Ixz4bLnq/l2HL2i8TU1/xe9Mj+wghneWGX9/pcfTCZ+Xw4cdYJ138chVhJcF1A==" saltValue="p34AYhG5QjHMZl2kaEaCS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50" zoomScaleNormal="5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s="94" customFormat="1" ht="15" customHeight="1" x14ac:dyDescent="0.15"/>
    <row r="2" s="94" customFormat="1" ht="15" customHeight="1" x14ac:dyDescent="0.15"/>
    <row r="3" s="94" customFormat="1" ht="15" customHeight="1" x14ac:dyDescent="0.15"/>
    <row r="4" s="94" customFormat="1" ht="15" customHeight="1" x14ac:dyDescent="0.15"/>
    <row r="5" s="94" customFormat="1" ht="15" customHeight="1" x14ac:dyDescent="0.15"/>
    <row r="6" s="94" customFormat="1" ht="15" customHeight="1" x14ac:dyDescent="0.15"/>
    <row r="7" s="94" customFormat="1" ht="15" customHeight="1" x14ac:dyDescent="0.15"/>
    <row r="8" s="94" customFormat="1" ht="15" customHeight="1" x14ac:dyDescent="0.15"/>
    <row r="9" s="94" customFormat="1" ht="15" customHeight="1" x14ac:dyDescent="0.15"/>
    <row r="10" s="94" customFormat="1" ht="15" customHeight="1" x14ac:dyDescent="0.15"/>
    <row r="11" s="94" customFormat="1" ht="15" customHeight="1" x14ac:dyDescent="0.15"/>
    <row r="12" s="94" customFormat="1" ht="15" customHeight="1" x14ac:dyDescent="0.15"/>
    <row r="13" s="94" customFormat="1" ht="15" customHeight="1" x14ac:dyDescent="0.15"/>
    <row r="14" s="94" customFormat="1" ht="15" customHeight="1" x14ac:dyDescent="0.15"/>
    <row r="15" s="94" customFormat="1" ht="15" customHeight="1" x14ac:dyDescent="0.15"/>
    <row r="16" s="94" customFormat="1"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9</v>
      </c>
    </row>
    <row r="40" spans="2:13" ht="27.75" customHeight="1" thickBot="1" x14ac:dyDescent="0.2">
      <c r="B40" s="96" t="s">
        <v>10</v>
      </c>
      <c r="C40" s="97"/>
      <c r="D40" s="97"/>
      <c r="E40" s="98"/>
      <c r="F40" s="98"/>
      <c r="G40" s="98"/>
      <c r="H40" s="99" t="s">
        <v>2</v>
      </c>
      <c r="I40" s="100" t="s">
        <v>569</v>
      </c>
      <c r="J40" s="101" t="s">
        <v>570</v>
      </c>
      <c r="K40" s="101" t="s">
        <v>571</v>
      </c>
      <c r="L40" s="101" t="s">
        <v>572</v>
      </c>
      <c r="M40" s="102" t="s">
        <v>573</v>
      </c>
    </row>
    <row r="41" spans="2:13" ht="27.75" customHeight="1" x14ac:dyDescent="0.15">
      <c r="B41" s="1195" t="s">
        <v>32</v>
      </c>
      <c r="C41" s="1196"/>
      <c r="D41" s="103"/>
      <c r="E41" s="1201" t="s">
        <v>33</v>
      </c>
      <c r="F41" s="1201"/>
      <c r="G41" s="1201"/>
      <c r="H41" s="1202"/>
      <c r="I41" s="342">
        <v>14425</v>
      </c>
      <c r="J41" s="343">
        <v>14316</v>
      </c>
      <c r="K41" s="343">
        <v>13858</v>
      </c>
      <c r="L41" s="343">
        <v>13653</v>
      </c>
      <c r="M41" s="344">
        <v>13508</v>
      </c>
    </row>
    <row r="42" spans="2:13" ht="27.75" customHeight="1" x14ac:dyDescent="0.15">
      <c r="B42" s="1197"/>
      <c r="C42" s="1198"/>
      <c r="D42" s="104"/>
      <c r="E42" s="1203" t="s">
        <v>34</v>
      </c>
      <c r="F42" s="1203"/>
      <c r="G42" s="1203"/>
      <c r="H42" s="1204"/>
      <c r="I42" s="345" t="s">
        <v>527</v>
      </c>
      <c r="J42" s="346" t="s">
        <v>527</v>
      </c>
      <c r="K42" s="346" t="s">
        <v>527</v>
      </c>
      <c r="L42" s="346" t="s">
        <v>527</v>
      </c>
      <c r="M42" s="347" t="s">
        <v>527</v>
      </c>
    </row>
    <row r="43" spans="2:13" ht="27.75" customHeight="1" x14ac:dyDescent="0.15">
      <c r="B43" s="1197"/>
      <c r="C43" s="1198"/>
      <c r="D43" s="104"/>
      <c r="E43" s="1203" t="s">
        <v>35</v>
      </c>
      <c r="F43" s="1203"/>
      <c r="G43" s="1203"/>
      <c r="H43" s="1204"/>
      <c r="I43" s="345">
        <v>1274</v>
      </c>
      <c r="J43" s="346">
        <v>1287</v>
      </c>
      <c r="K43" s="346">
        <v>1299</v>
      </c>
      <c r="L43" s="346">
        <v>1230</v>
      </c>
      <c r="M43" s="347">
        <v>1052</v>
      </c>
    </row>
    <row r="44" spans="2:13" ht="27.75" customHeight="1" x14ac:dyDescent="0.15">
      <c r="B44" s="1197"/>
      <c r="C44" s="1198"/>
      <c r="D44" s="104"/>
      <c r="E44" s="1203" t="s">
        <v>36</v>
      </c>
      <c r="F44" s="1203"/>
      <c r="G44" s="1203"/>
      <c r="H44" s="1204"/>
      <c r="I44" s="345" t="s">
        <v>527</v>
      </c>
      <c r="J44" s="346" t="s">
        <v>527</v>
      </c>
      <c r="K44" s="346" t="s">
        <v>527</v>
      </c>
      <c r="L44" s="346" t="s">
        <v>527</v>
      </c>
      <c r="M44" s="347" t="s">
        <v>527</v>
      </c>
    </row>
    <row r="45" spans="2:13" ht="27.75" customHeight="1" x14ac:dyDescent="0.15">
      <c r="B45" s="1197"/>
      <c r="C45" s="1198"/>
      <c r="D45" s="104"/>
      <c r="E45" s="1203" t="s">
        <v>37</v>
      </c>
      <c r="F45" s="1203"/>
      <c r="G45" s="1203"/>
      <c r="H45" s="1204"/>
      <c r="I45" s="345">
        <v>1151</v>
      </c>
      <c r="J45" s="346">
        <v>1083</v>
      </c>
      <c r="K45" s="346">
        <v>979</v>
      </c>
      <c r="L45" s="346">
        <v>852</v>
      </c>
      <c r="M45" s="347">
        <v>878</v>
      </c>
    </row>
    <row r="46" spans="2:13" ht="27.75" customHeight="1" x14ac:dyDescent="0.15">
      <c r="B46" s="1197"/>
      <c r="C46" s="1198"/>
      <c r="D46" s="105"/>
      <c r="E46" s="1203" t="s">
        <v>38</v>
      </c>
      <c r="F46" s="1203"/>
      <c r="G46" s="1203"/>
      <c r="H46" s="1204"/>
      <c r="I46" s="345" t="s">
        <v>527</v>
      </c>
      <c r="J46" s="346" t="s">
        <v>527</v>
      </c>
      <c r="K46" s="346" t="s">
        <v>527</v>
      </c>
      <c r="L46" s="346" t="s">
        <v>527</v>
      </c>
      <c r="M46" s="347" t="s">
        <v>527</v>
      </c>
    </row>
    <row r="47" spans="2:13" ht="27.75" customHeight="1" x14ac:dyDescent="0.15">
      <c r="B47" s="1197"/>
      <c r="C47" s="1198"/>
      <c r="D47" s="106"/>
      <c r="E47" s="1205" t="s">
        <v>39</v>
      </c>
      <c r="F47" s="1206"/>
      <c r="G47" s="1206"/>
      <c r="H47" s="1207"/>
      <c r="I47" s="345" t="s">
        <v>527</v>
      </c>
      <c r="J47" s="346" t="s">
        <v>527</v>
      </c>
      <c r="K47" s="346" t="s">
        <v>527</v>
      </c>
      <c r="L47" s="346" t="s">
        <v>527</v>
      </c>
      <c r="M47" s="347" t="s">
        <v>527</v>
      </c>
    </row>
    <row r="48" spans="2:13" ht="27.75" customHeight="1" x14ac:dyDescent="0.15">
      <c r="B48" s="1197"/>
      <c r="C48" s="1198"/>
      <c r="D48" s="104"/>
      <c r="E48" s="1203" t="s">
        <v>40</v>
      </c>
      <c r="F48" s="1203"/>
      <c r="G48" s="1203"/>
      <c r="H48" s="1204"/>
      <c r="I48" s="345" t="s">
        <v>527</v>
      </c>
      <c r="J48" s="346" t="s">
        <v>527</v>
      </c>
      <c r="K48" s="346" t="s">
        <v>527</v>
      </c>
      <c r="L48" s="346" t="s">
        <v>527</v>
      </c>
      <c r="M48" s="347" t="s">
        <v>527</v>
      </c>
    </row>
    <row r="49" spans="2:13" ht="27.75" customHeight="1" x14ac:dyDescent="0.15">
      <c r="B49" s="1199"/>
      <c r="C49" s="1200"/>
      <c r="D49" s="104"/>
      <c r="E49" s="1203" t="s">
        <v>41</v>
      </c>
      <c r="F49" s="1203"/>
      <c r="G49" s="1203"/>
      <c r="H49" s="1204"/>
      <c r="I49" s="345" t="s">
        <v>527</v>
      </c>
      <c r="J49" s="346" t="s">
        <v>527</v>
      </c>
      <c r="K49" s="346" t="s">
        <v>527</v>
      </c>
      <c r="L49" s="346" t="s">
        <v>527</v>
      </c>
      <c r="M49" s="347" t="s">
        <v>527</v>
      </c>
    </row>
    <row r="50" spans="2:13" ht="27.75" customHeight="1" x14ac:dyDescent="0.15">
      <c r="B50" s="1208" t="s">
        <v>42</v>
      </c>
      <c r="C50" s="1209"/>
      <c r="D50" s="107"/>
      <c r="E50" s="1203" t="s">
        <v>43</v>
      </c>
      <c r="F50" s="1203"/>
      <c r="G50" s="1203"/>
      <c r="H50" s="1204"/>
      <c r="I50" s="345">
        <v>10610</v>
      </c>
      <c r="J50" s="346">
        <v>8012</v>
      </c>
      <c r="K50" s="346">
        <v>8059</v>
      </c>
      <c r="L50" s="346">
        <v>8163</v>
      </c>
      <c r="M50" s="347">
        <v>8539</v>
      </c>
    </row>
    <row r="51" spans="2:13" ht="27.75" customHeight="1" x14ac:dyDescent="0.15">
      <c r="B51" s="1197"/>
      <c r="C51" s="1198"/>
      <c r="D51" s="104"/>
      <c r="E51" s="1203" t="s">
        <v>44</v>
      </c>
      <c r="F51" s="1203"/>
      <c r="G51" s="1203"/>
      <c r="H51" s="1204"/>
      <c r="I51" s="345">
        <v>113</v>
      </c>
      <c r="J51" s="346">
        <v>61</v>
      </c>
      <c r="K51" s="346">
        <v>22</v>
      </c>
      <c r="L51" s="346">
        <v>7</v>
      </c>
      <c r="M51" s="347">
        <v>6</v>
      </c>
    </row>
    <row r="52" spans="2:13" ht="27.75" customHeight="1" x14ac:dyDescent="0.15">
      <c r="B52" s="1199"/>
      <c r="C52" s="1200"/>
      <c r="D52" s="104"/>
      <c r="E52" s="1203" t="s">
        <v>45</v>
      </c>
      <c r="F52" s="1203"/>
      <c r="G52" s="1203"/>
      <c r="H52" s="1204"/>
      <c r="I52" s="345">
        <v>12136</v>
      </c>
      <c r="J52" s="346">
        <v>11923</v>
      </c>
      <c r="K52" s="346">
        <v>11624</v>
      </c>
      <c r="L52" s="346">
        <v>11380</v>
      </c>
      <c r="M52" s="347">
        <v>11288</v>
      </c>
    </row>
    <row r="53" spans="2:13" ht="27.75" customHeight="1" thickBot="1" x14ac:dyDescent="0.2">
      <c r="B53" s="1210" t="s">
        <v>46</v>
      </c>
      <c r="C53" s="1211"/>
      <c r="D53" s="108"/>
      <c r="E53" s="1212" t="s">
        <v>47</v>
      </c>
      <c r="F53" s="1212"/>
      <c r="G53" s="1212"/>
      <c r="H53" s="1213"/>
      <c r="I53" s="348">
        <v>-6008</v>
      </c>
      <c r="J53" s="349">
        <v>-3309</v>
      </c>
      <c r="K53" s="349">
        <v>-3568</v>
      </c>
      <c r="L53" s="349">
        <v>-3813</v>
      </c>
      <c r="M53" s="350">
        <v>-4396</v>
      </c>
    </row>
    <row r="54" spans="2:13" ht="27.75" customHeight="1" x14ac:dyDescent="0.15">
      <c r="B54" s="109" t="s">
        <v>48</v>
      </c>
      <c r="C54" s="110"/>
      <c r="D54" s="110"/>
      <c r="E54" s="111"/>
      <c r="F54" s="111"/>
      <c r="G54" s="111"/>
      <c r="H54" s="111"/>
      <c r="I54" s="112"/>
      <c r="J54" s="112"/>
      <c r="K54" s="112"/>
      <c r="L54" s="112"/>
      <c r="M54" s="112"/>
    </row>
    <row r="55" spans="2:13" x14ac:dyDescent="0.15"/>
  </sheetData>
  <sheetProtection algorithmName="SHA-512" hashValue="WKVVRCXz9idmdqE2Sk3QU7wflE3Bm4uS2xd5ymlqG6LvHium1UT+F79rkZfBcDrkM9DguBcmkXm+q6D4rEAJIw==" saltValue="rNciU69cC+3aVf4x9P29T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50" zoomScaleNormal="5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49</v>
      </c>
    </row>
    <row r="54" spans="2:8" ht="29.25" customHeight="1" thickBot="1" x14ac:dyDescent="0.25">
      <c r="B54" s="114" t="s">
        <v>1</v>
      </c>
      <c r="C54" s="115"/>
      <c r="D54" s="115"/>
      <c r="E54" s="116" t="s">
        <v>2</v>
      </c>
      <c r="F54" s="117" t="s">
        <v>571</v>
      </c>
      <c r="G54" s="117" t="s">
        <v>572</v>
      </c>
      <c r="H54" s="118" t="s">
        <v>573</v>
      </c>
    </row>
    <row r="55" spans="2:8" ht="52.5" customHeight="1" x14ac:dyDescent="0.15">
      <c r="B55" s="119"/>
      <c r="C55" s="1222" t="s">
        <v>50</v>
      </c>
      <c r="D55" s="1222"/>
      <c r="E55" s="1223"/>
      <c r="F55" s="120">
        <v>3706</v>
      </c>
      <c r="G55" s="120">
        <v>3708</v>
      </c>
      <c r="H55" s="121">
        <v>3711</v>
      </c>
    </row>
    <row r="56" spans="2:8" ht="52.5" customHeight="1" x14ac:dyDescent="0.15">
      <c r="B56" s="122"/>
      <c r="C56" s="1224" t="s">
        <v>51</v>
      </c>
      <c r="D56" s="1224"/>
      <c r="E56" s="1225"/>
      <c r="F56" s="123">
        <v>2360</v>
      </c>
      <c r="G56" s="123">
        <v>2418</v>
      </c>
      <c r="H56" s="124">
        <v>2419</v>
      </c>
    </row>
    <row r="57" spans="2:8" ht="53.25" customHeight="1" x14ac:dyDescent="0.15">
      <c r="B57" s="122"/>
      <c r="C57" s="1226" t="s">
        <v>52</v>
      </c>
      <c r="D57" s="1226"/>
      <c r="E57" s="1227"/>
      <c r="F57" s="125">
        <v>3605</v>
      </c>
      <c r="G57" s="125">
        <v>3837</v>
      </c>
      <c r="H57" s="126">
        <v>4493</v>
      </c>
    </row>
    <row r="58" spans="2:8" ht="45.75" customHeight="1" x14ac:dyDescent="0.15">
      <c r="B58" s="127"/>
      <c r="C58" s="1214" t="s">
        <v>602</v>
      </c>
      <c r="D58" s="1215"/>
      <c r="E58" s="1216"/>
      <c r="F58" s="128">
        <v>1728</v>
      </c>
      <c r="G58" s="128">
        <v>1900</v>
      </c>
      <c r="H58" s="129">
        <v>2054</v>
      </c>
    </row>
    <row r="59" spans="2:8" ht="45.75" customHeight="1" x14ac:dyDescent="0.15">
      <c r="B59" s="127"/>
      <c r="C59" s="1214" t="s">
        <v>603</v>
      </c>
      <c r="D59" s="1215"/>
      <c r="E59" s="1216"/>
      <c r="F59" s="128">
        <v>636</v>
      </c>
      <c r="G59" s="128">
        <v>811</v>
      </c>
      <c r="H59" s="129">
        <v>1207</v>
      </c>
    </row>
    <row r="60" spans="2:8" ht="45.75" customHeight="1" x14ac:dyDescent="0.15">
      <c r="B60" s="127"/>
      <c r="C60" s="1214" t="s">
        <v>604</v>
      </c>
      <c r="D60" s="1215"/>
      <c r="E60" s="1216"/>
      <c r="F60" s="128">
        <v>573</v>
      </c>
      <c r="G60" s="128">
        <v>574</v>
      </c>
      <c r="H60" s="129">
        <v>574</v>
      </c>
    </row>
    <row r="61" spans="2:8" ht="45.75" customHeight="1" x14ac:dyDescent="0.15">
      <c r="B61" s="127"/>
      <c r="C61" s="1214" t="s">
        <v>605</v>
      </c>
      <c r="D61" s="1215"/>
      <c r="E61" s="1216"/>
      <c r="F61" s="128">
        <v>216</v>
      </c>
      <c r="G61" s="128">
        <v>209</v>
      </c>
      <c r="H61" s="129">
        <v>409</v>
      </c>
    </row>
    <row r="62" spans="2:8" ht="45.75" customHeight="1" thickBot="1" x14ac:dyDescent="0.2">
      <c r="B62" s="130"/>
      <c r="C62" s="1217" t="s">
        <v>606</v>
      </c>
      <c r="D62" s="1218"/>
      <c r="E62" s="1219"/>
      <c r="F62" s="131">
        <v>82</v>
      </c>
      <c r="G62" s="131">
        <v>92</v>
      </c>
      <c r="H62" s="132">
        <v>114</v>
      </c>
    </row>
    <row r="63" spans="2:8" ht="52.5" customHeight="1" thickBot="1" x14ac:dyDescent="0.2">
      <c r="B63" s="133"/>
      <c r="C63" s="1220" t="s">
        <v>53</v>
      </c>
      <c r="D63" s="1220"/>
      <c r="E63" s="1221"/>
      <c r="F63" s="134">
        <v>9671</v>
      </c>
      <c r="G63" s="134">
        <v>9963</v>
      </c>
      <c r="H63" s="135">
        <v>10623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row r="77" s="1" customFormat="1" ht="13.5" hidden="1" customHeight="1" x14ac:dyDescent="0.15"/>
    <row r="78" s="1" customFormat="1" ht="13.5" hidden="1" customHeight="1" x14ac:dyDescent="0.15"/>
    <row r="79" s="1" customFormat="1" ht="13.5" hidden="1" customHeight="1" x14ac:dyDescent="0.15"/>
    <row r="80" s="1" customFormat="1" ht="13.5" hidden="1" customHeight="1" x14ac:dyDescent="0.15"/>
    <row r="81" s="1" customFormat="1" ht="13.5" hidden="1" customHeight="1" x14ac:dyDescent="0.15"/>
    <row r="82" s="1" customFormat="1" ht="13.5" hidden="1" customHeight="1" x14ac:dyDescent="0.15"/>
  </sheetData>
  <sheetProtection algorithmName="SHA-512" hashValue="CC6a9boqEn/swY9VS9D7XdIgsCDP/CoB7j9ZirqKCVnM2wFaZse1x+2xTOe0zrqCXvDzljO+SVaGEFkQC0FDGg==" saltValue="eVc+FzabL88Bq39TFgBx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6E5F5-A326-44CD-B8EB-C8BA5E4EF60B}">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255" customWidth="1"/>
    <col min="2" max="107" width="2.5" style="255" customWidth="1"/>
    <col min="108" max="108" width="6.125" style="261" customWidth="1"/>
    <col min="109" max="109" width="5.875" style="259" customWidth="1"/>
    <col min="110" max="16384" width="8.625" style="255" hidden="1"/>
  </cols>
  <sheetData>
    <row r="1" spans="1:109" ht="42.75" customHeight="1" x14ac:dyDescent="0.15">
      <c r="A1" s="351"/>
      <c r="B1" s="352"/>
      <c r="DD1" s="255"/>
      <c r="DE1" s="255"/>
    </row>
    <row r="2" spans="1:109" ht="25.5" customHeight="1" x14ac:dyDescent="0.15">
      <c r="A2" s="353"/>
      <c r="C2" s="353"/>
      <c r="O2" s="353"/>
      <c r="P2" s="353"/>
      <c r="Q2" s="353"/>
      <c r="R2" s="353"/>
      <c r="S2" s="353"/>
      <c r="T2" s="353"/>
      <c r="U2" s="353"/>
      <c r="V2" s="353"/>
      <c r="W2" s="353"/>
      <c r="X2" s="353"/>
      <c r="Y2" s="353"/>
      <c r="Z2" s="353"/>
      <c r="AA2" s="353"/>
      <c r="AB2" s="353"/>
      <c r="AC2" s="353"/>
      <c r="AD2" s="353"/>
      <c r="AE2" s="353"/>
      <c r="AF2" s="353"/>
      <c r="AG2" s="353"/>
      <c r="AH2" s="353"/>
      <c r="AI2" s="353"/>
      <c r="AU2" s="353"/>
      <c r="BG2" s="353"/>
      <c r="BS2" s="353"/>
      <c r="CE2" s="353"/>
      <c r="CQ2" s="353"/>
      <c r="DD2" s="255"/>
      <c r="DE2" s="255"/>
    </row>
    <row r="3" spans="1:109" ht="25.5" customHeight="1" x14ac:dyDescent="0.15">
      <c r="A3" s="353"/>
      <c r="C3" s="353"/>
      <c r="O3" s="353"/>
      <c r="P3" s="353"/>
      <c r="Q3" s="353"/>
      <c r="R3" s="353"/>
      <c r="S3" s="353"/>
      <c r="T3" s="353"/>
      <c r="U3" s="353"/>
      <c r="V3" s="353"/>
      <c r="W3" s="353"/>
      <c r="X3" s="353"/>
      <c r="Y3" s="353"/>
      <c r="Z3" s="353"/>
      <c r="AA3" s="353"/>
      <c r="AB3" s="353"/>
      <c r="AC3" s="353"/>
      <c r="AD3" s="353"/>
      <c r="AE3" s="353"/>
      <c r="AF3" s="353"/>
      <c r="AG3" s="353"/>
      <c r="AH3" s="353"/>
      <c r="AI3" s="353"/>
      <c r="AU3" s="353"/>
      <c r="BG3" s="353"/>
      <c r="BS3" s="353"/>
      <c r="CE3" s="353"/>
      <c r="CQ3" s="353"/>
      <c r="DD3" s="255"/>
      <c r="DE3" s="255"/>
    </row>
    <row r="4" spans="1:109" s="253" customFormat="1" x14ac:dyDescent="0.15">
      <c r="A4" s="353"/>
      <c r="B4" s="353"/>
      <c r="C4" s="353"/>
      <c r="D4" s="353"/>
      <c r="E4" s="353"/>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AP4" s="353"/>
      <c r="AQ4" s="353"/>
      <c r="AR4" s="353"/>
      <c r="AS4" s="353"/>
      <c r="AT4" s="353"/>
      <c r="AU4" s="353"/>
      <c r="AV4" s="353"/>
      <c r="AW4" s="353"/>
      <c r="AX4" s="353"/>
      <c r="AY4" s="353"/>
      <c r="AZ4" s="353"/>
      <c r="BA4" s="353"/>
      <c r="BB4" s="353"/>
      <c r="BC4" s="353"/>
      <c r="BD4" s="353"/>
      <c r="BE4" s="353"/>
      <c r="BF4" s="353"/>
      <c r="BG4" s="353"/>
      <c r="BH4" s="353"/>
      <c r="BI4" s="353"/>
      <c r="BJ4" s="353"/>
      <c r="BK4" s="353"/>
      <c r="BL4" s="353"/>
      <c r="BM4" s="353"/>
      <c r="BN4" s="353"/>
      <c r="BO4" s="353"/>
      <c r="BP4" s="353"/>
      <c r="BQ4" s="353"/>
      <c r="BR4" s="353"/>
      <c r="BS4" s="353"/>
      <c r="BT4" s="353"/>
      <c r="BU4" s="353"/>
      <c r="BV4" s="353"/>
      <c r="BW4" s="353"/>
      <c r="BX4" s="353"/>
      <c r="BY4" s="353"/>
      <c r="BZ4" s="353"/>
      <c r="CA4" s="353"/>
      <c r="CB4" s="353"/>
      <c r="CC4" s="353"/>
      <c r="CD4" s="353"/>
      <c r="CE4" s="353"/>
      <c r="CF4" s="353"/>
      <c r="CG4" s="353"/>
      <c r="CH4" s="353"/>
      <c r="CI4" s="353"/>
      <c r="CJ4" s="353"/>
      <c r="CK4" s="353"/>
      <c r="CL4" s="353"/>
      <c r="CM4" s="353"/>
      <c r="CN4" s="353"/>
      <c r="CO4" s="353"/>
      <c r="CP4" s="353"/>
      <c r="CQ4" s="353"/>
      <c r="CR4" s="353"/>
      <c r="CS4" s="353"/>
      <c r="CT4" s="353"/>
      <c r="CU4" s="353"/>
      <c r="CV4" s="353"/>
      <c r="CW4" s="353"/>
      <c r="CX4" s="353"/>
      <c r="CY4" s="353"/>
      <c r="CZ4" s="353"/>
      <c r="DA4" s="353"/>
      <c r="DB4" s="353"/>
      <c r="DC4" s="353"/>
      <c r="DD4" s="353"/>
      <c r="DE4" s="353"/>
    </row>
    <row r="5" spans="1:109" s="253" customFormat="1" x14ac:dyDescent="0.15">
      <c r="A5" s="353"/>
      <c r="B5" s="353"/>
      <c r="C5" s="353"/>
      <c r="D5" s="353"/>
      <c r="E5" s="353"/>
      <c r="F5" s="353"/>
      <c r="G5" s="353"/>
      <c r="H5" s="353"/>
      <c r="I5" s="353"/>
      <c r="J5" s="353"/>
      <c r="K5" s="353"/>
      <c r="L5" s="353"/>
      <c r="M5" s="353"/>
      <c r="N5" s="353"/>
      <c r="O5" s="353"/>
      <c r="P5" s="353"/>
      <c r="Q5" s="353"/>
      <c r="R5" s="353"/>
      <c r="S5" s="353"/>
      <c r="T5" s="353"/>
      <c r="U5" s="353"/>
      <c r="V5" s="353"/>
      <c r="W5" s="353"/>
      <c r="X5" s="353"/>
      <c r="Y5" s="353"/>
      <c r="Z5" s="353"/>
      <c r="AA5" s="353"/>
      <c r="AB5" s="353"/>
      <c r="AC5" s="353"/>
      <c r="AD5" s="353"/>
      <c r="AE5" s="353"/>
      <c r="AF5" s="353"/>
      <c r="AG5" s="353"/>
      <c r="AH5" s="353"/>
      <c r="AI5" s="353"/>
      <c r="AJ5" s="353"/>
      <c r="AK5" s="353"/>
      <c r="AL5" s="353"/>
      <c r="AM5" s="353"/>
      <c r="AN5" s="353"/>
      <c r="AO5" s="353"/>
      <c r="AP5" s="353"/>
      <c r="AQ5" s="353"/>
      <c r="AR5" s="353"/>
      <c r="AS5" s="353"/>
      <c r="AT5" s="353"/>
      <c r="AU5" s="353"/>
      <c r="AV5" s="353"/>
      <c r="AW5" s="353"/>
      <c r="AX5" s="353"/>
      <c r="AY5" s="353"/>
      <c r="AZ5" s="353"/>
      <c r="BA5" s="353"/>
      <c r="BB5" s="353"/>
      <c r="BC5" s="353"/>
      <c r="BD5" s="353"/>
      <c r="BE5" s="353"/>
      <c r="BF5" s="353"/>
      <c r="BG5" s="353"/>
      <c r="BH5" s="353"/>
      <c r="BI5" s="353"/>
      <c r="BJ5" s="353"/>
      <c r="BK5" s="353"/>
      <c r="BL5" s="353"/>
      <c r="BM5" s="353"/>
      <c r="BN5" s="353"/>
      <c r="BO5" s="353"/>
      <c r="BP5" s="353"/>
      <c r="BQ5" s="353"/>
      <c r="BR5" s="353"/>
      <c r="BS5" s="353"/>
      <c r="BT5" s="353"/>
      <c r="BU5" s="353"/>
      <c r="BV5" s="353"/>
      <c r="BW5" s="353"/>
      <c r="BX5" s="353"/>
      <c r="BY5" s="353"/>
      <c r="BZ5" s="353"/>
      <c r="CA5" s="353"/>
      <c r="CB5" s="353"/>
      <c r="CC5" s="353"/>
      <c r="CD5" s="353"/>
      <c r="CE5" s="353"/>
      <c r="CF5" s="353"/>
      <c r="CG5" s="353"/>
      <c r="CH5" s="353"/>
      <c r="CI5" s="353"/>
      <c r="CJ5" s="353"/>
      <c r="CK5" s="353"/>
      <c r="CL5" s="353"/>
      <c r="CM5" s="353"/>
      <c r="CN5" s="353"/>
      <c r="CO5" s="353"/>
      <c r="CP5" s="353"/>
      <c r="CQ5" s="353"/>
      <c r="CR5" s="353"/>
      <c r="CS5" s="353"/>
      <c r="CT5" s="353"/>
      <c r="CU5" s="353"/>
      <c r="CV5" s="353"/>
      <c r="CW5" s="353"/>
      <c r="CX5" s="353"/>
      <c r="CY5" s="353"/>
      <c r="CZ5" s="353"/>
      <c r="DA5" s="353"/>
      <c r="DB5" s="353"/>
      <c r="DC5" s="353"/>
      <c r="DD5" s="353"/>
      <c r="DE5" s="353"/>
    </row>
    <row r="6" spans="1:109" s="253" customFormat="1" x14ac:dyDescent="0.15">
      <c r="A6" s="353"/>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c r="CO6" s="353"/>
      <c r="CP6" s="353"/>
      <c r="CQ6" s="353"/>
      <c r="CR6" s="353"/>
      <c r="CS6" s="353"/>
      <c r="CT6" s="353"/>
      <c r="CU6" s="353"/>
      <c r="CV6" s="353"/>
      <c r="CW6" s="353"/>
      <c r="CX6" s="353"/>
      <c r="CY6" s="353"/>
      <c r="CZ6" s="353"/>
      <c r="DA6" s="353"/>
      <c r="DB6" s="353"/>
      <c r="DC6" s="353"/>
      <c r="DD6" s="353"/>
      <c r="DE6" s="353"/>
    </row>
    <row r="7" spans="1:109" s="253" customFormat="1" x14ac:dyDescent="0.15">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53"/>
      <c r="BF7" s="353"/>
      <c r="BG7" s="353"/>
      <c r="BH7" s="353"/>
      <c r="BI7" s="353"/>
      <c r="BJ7" s="353"/>
      <c r="BK7" s="353"/>
      <c r="BL7" s="353"/>
      <c r="BM7" s="353"/>
      <c r="BN7" s="353"/>
      <c r="BO7" s="353"/>
      <c r="BP7" s="353"/>
      <c r="BQ7" s="353"/>
      <c r="BR7" s="353"/>
      <c r="BS7" s="353"/>
      <c r="BT7" s="353"/>
      <c r="BU7" s="353"/>
      <c r="BV7" s="353"/>
      <c r="BW7" s="353"/>
      <c r="BX7" s="353"/>
      <c r="BY7" s="353"/>
      <c r="BZ7" s="353"/>
      <c r="CA7" s="353"/>
      <c r="CB7" s="353"/>
      <c r="CC7" s="353"/>
      <c r="CD7" s="353"/>
      <c r="CE7" s="353"/>
      <c r="CF7" s="353"/>
      <c r="CG7" s="353"/>
      <c r="CH7" s="353"/>
      <c r="CI7" s="353"/>
      <c r="CJ7" s="353"/>
      <c r="CK7" s="353"/>
      <c r="CL7" s="353"/>
      <c r="CM7" s="353"/>
      <c r="CN7" s="353"/>
      <c r="CO7" s="353"/>
      <c r="CP7" s="353"/>
      <c r="CQ7" s="353"/>
      <c r="CR7" s="353"/>
      <c r="CS7" s="353"/>
      <c r="CT7" s="353"/>
      <c r="CU7" s="353"/>
      <c r="CV7" s="353"/>
      <c r="CW7" s="353"/>
      <c r="CX7" s="353"/>
      <c r="CY7" s="353"/>
      <c r="CZ7" s="353"/>
      <c r="DA7" s="353"/>
      <c r="DB7" s="353"/>
      <c r="DC7" s="353"/>
      <c r="DD7" s="353"/>
      <c r="DE7" s="353"/>
    </row>
    <row r="8" spans="1:109" s="253" customFormat="1" x14ac:dyDescent="0.15">
      <c r="A8" s="353"/>
      <c r="B8" s="353"/>
      <c r="C8" s="353"/>
      <c r="D8" s="353"/>
      <c r="E8" s="353"/>
      <c r="F8" s="353"/>
      <c r="G8" s="353"/>
      <c r="H8" s="353"/>
      <c r="I8" s="353"/>
      <c r="J8" s="353"/>
      <c r="K8" s="353"/>
      <c r="L8" s="353"/>
      <c r="M8" s="353"/>
      <c r="N8" s="353"/>
      <c r="O8" s="353"/>
      <c r="P8" s="353"/>
      <c r="Q8" s="353"/>
      <c r="R8" s="353"/>
      <c r="S8" s="353"/>
      <c r="T8" s="353"/>
      <c r="U8" s="353"/>
      <c r="V8" s="353"/>
      <c r="W8" s="353"/>
      <c r="X8" s="353"/>
      <c r="Y8" s="353"/>
      <c r="Z8" s="353"/>
      <c r="AA8" s="353"/>
      <c r="AB8" s="353"/>
      <c r="AC8" s="353"/>
      <c r="AD8" s="353"/>
      <c r="AE8" s="353"/>
      <c r="AF8" s="353"/>
      <c r="AG8" s="353"/>
      <c r="AH8" s="353"/>
      <c r="AI8" s="353"/>
      <c r="AJ8" s="353"/>
      <c r="AK8" s="353"/>
      <c r="AL8" s="353"/>
      <c r="AM8" s="353"/>
      <c r="AN8" s="353"/>
      <c r="AO8" s="353"/>
      <c r="AP8" s="353"/>
      <c r="AQ8" s="353"/>
      <c r="AR8" s="353"/>
      <c r="AS8" s="353"/>
      <c r="AT8" s="353"/>
      <c r="AU8" s="353"/>
      <c r="AV8" s="353"/>
      <c r="AW8" s="353"/>
      <c r="AX8" s="353"/>
      <c r="AY8" s="353"/>
      <c r="AZ8" s="353"/>
      <c r="BA8" s="353"/>
      <c r="BB8" s="353"/>
      <c r="BC8" s="353"/>
      <c r="BD8" s="353"/>
      <c r="BE8" s="353"/>
      <c r="BF8" s="353"/>
      <c r="BG8" s="353"/>
      <c r="BH8" s="353"/>
      <c r="BI8" s="353"/>
      <c r="BJ8" s="353"/>
      <c r="BK8" s="353"/>
      <c r="BL8" s="353"/>
      <c r="BM8" s="353"/>
      <c r="BN8" s="353"/>
      <c r="BO8" s="353"/>
      <c r="BP8" s="353"/>
      <c r="BQ8" s="353"/>
      <c r="BR8" s="353"/>
      <c r="BS8" s="353"/>
      <c r="BT8" s="353"/>
      <c r="BU8" s="353"/>
      <c r="BV8" s="353"/>
      <c r="BW8" s="353"/>
      <c r="BX8" s="353"/>
      <c r="BY8" s="353"/>
      <c r="BZ8" s="353"/>
      <c r="CA8" s="353"/>
      <c r="CB8" s="353"/>
      <c r="CC8" s="353"/>
      <c r="CD8" s="353"/>
      <c r="CE8" s="353"/>
      <c r="CF8" s="353"/>
      <c r="CG8" s="353"/>
      <c r="CH8" s="353"/>
      <c r="CI8" s="353"/>
      <c r="CJ8" s="353"/>
      <c r="CK8" s="353"/>
      <c r="CL8" s="353"/>
      <c r="CM8" s="353"/>
      <c r="CN8" s="353"/>
      <c r="CO8" s="353"/>
      <c r="CP8" s="353"/>
      <c r="CQ8" s="353"/>
      <c r="CR8" s="353"/>
      <c r="CS8" s="353"/>
      <c r="CT8" s="353"/>
      <c r="CU8" s="353"/>
      <c r="CV8" s="353"/>
      <c r="CW8" s="353"/>
      <c r="CX8" s="353"/>
      <c r="CY8" s="353"/>
      <c r="CZ8" s="353"/>
      <c r="DA8" s="353"/>
      <c r="DB8" s="353"/>
      <c r="DC8" s="353"/>
      <c r="DD8" s="353"/>
      <c r="DE8" s="353"/>
    </row>
    <row r="9" spans="1:109" s="253" customFormat="1" x14ac:dyDescent="0.15">
      <c r="A9" s="353"/>
      <c r="B9" s="353"/>
      <c r="C9" s="353"/>
      <c r="D9" s="353"/>
      <c r="E9" s="353"/>
      <c r="F9" s="353"/>
      <c r="G9" s="353"/>
      <c r="H9" s="353"/>
      <c r="I9" s="353"/>
      <c r="J9" s="353"/>
      <c r="K9" s="353"/>
      <c r="L9" s="353"/>
      <c r="M9" s="353"/>
      <c r="N9" s="353"/>
      <c r="O9" s="353"/>
      <c r="P9" s="353"/>
      <c r="Q9" s="353"/>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3"/>
      <c r="BU9" s="353"/>
      <c r="BV9" s="353"/>
      <c r="BW9" s="353"/>
      <c r="BX9" s="353"/>
      <c r="BY9" s="353"/>
      <c r="BZ9" s="353"/>
      <c r="CA9" s="353"/>
      <c r="CB9" s="353"/>
      <c r="CC9" s="353"/>
      <c r="CD9" s="353"/>
      <c r="CE9" s="353"/>
      <c r="CF9" s="353"/>
      <c r="CG9" s="353"/>
      <c r="CH9" s="353"/>
      <c r="CI9" s="353"/>
      <c r="CJ9" s="353"/>
      <c r="CK9" s="353"/>
      <c r="CL9" s="353"/>
      <c r="CM9" s="353"/>
      <c r="CN9" s="353"/>
      <c r="CO9" s="353"/>
      <c r="CP9" s="353"/>
      <c r="CQ9" s="353"/>
      <c r="CR9" s="353"/>
      <c r="CS9" s="353"/>
      <c r="CT9" s="353"/>
      <c r="CU9" s="353"/>
      <c r="CV9" s="353"/>
      <c r="CW9" s="353"/>
      <c r="CX9" s="353"/>
      <c r="CY9" s="353"/>
      <c r="CZ9" s="353"/>
      <c r="DA9" s="353"/>
      <c r="DB9" s="353"/>
      <c r="DC9" s="353"/>
      <c r="DD9" s="353"/>
      <c r="DE9" s="353"/>
    </row>
    <row r="10" spans="1:109" s="253" customFormat="1" x14ac:dyDescent="0.15">
      <c r="A10" s="353"/>
      <c r="B10" s="353"/>
      <c r="C10" s="353"/>
      <c r="D10" s="353"/>
      <c r="E10" s="353"/>
      <c r="F10" s="353"/>
      <c r="G10" s="353"/>
      <c r="H10" s="353"/>
      <c r="I10" s="353"/>
      <c r="J10" s="353"/>
      <c r="K10" s="353"/>
      <c r="L10" s="353"/>
      <c r="M10" s="353"/>
      <c r="N10" s="353"/>
      <c r="O10" s="353"/>
      <c r="P10" s="353"/>
      <c r="Q10" s="353"/>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3"/>
      <c r="BW10" s="353"/>
      <c r="BX10" s="353"/>
      <c r="BY10" s="353"/>
      <c r="BZ10" s="353"/>
      <c r="CA10" s="353"/>
      <c r="CB10" s="353"/>
      <c r="CC10" s="353"/>
      <c r="CD10" s="353"/>
      <c r="CE10" s="353"/>
      <c r="CF10" s="353"/>
      <c r="CG10" s="353"/>
      <c r="CH10" s="353"/>
      <c r="CI10" s="353"/>
      <c r="CJ10" s="353"/>
      <c r="CK10" s="353"/>
      <c r="CL10" s="353"/>
      <c r="CM10" s="353"/>
      <c r="CN10" s="353"/>
      <c r="CO10" s="353"/>
      <c r="CP10" s="353"/>
      <c r="CQ10" s="353"/>
      <c r="CR10" s="353"/>
      <c r="CS10" s="353"/>
      <c r="CT10" s="353"/>
      <c r="CU10" s="353"/>
      <c r="CV10" s="353"/>
      <c r="CW10" s="353"/>
      <c r="CX10" s="353"/>
      <c r="CY10" s="353"/>
      <c r="CZ10" s="353"/>
      <c r="DA10" s="353"/>
      <c r="DB10" s="353"/>
      <c r="DC10" s="353"/>
      <c r="DD10" s="353"/>
      <c r="DE10" s="353"/>
    </row>
    <row r="11" spans="1:109" s="253" customFormat="1" x14ac:dyDescent="0.15">
      <c r="A11" s="353"/>
      <c r="B11" s="353"/>
      <c r="C11" s="353"/>
      <c r="D11" s="353"/>
      <c r="E11" s="353"/>
      <c r="F11" s="353"/>
      <c r="G11" s="353"/>
      <c r="H11" s="353"/>
      <c r="I11" s="353"/>
      <c r="J11" s="353"/>
      <c r="K11" s="353"/>
      <c r="L11" s="353"/>
      <c r="M11" s="353"/>
      <c r="N11" s="353"/>
      <c r="O11" s="353"/>
      <c r="P11" s="353"/>
      <c r="Q11" s="353"/>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3"/>
      <c r="BZ11" s="353"/>
      <c r="CA11" s="353"/>
      <c r="CB11" s="353"/>
      <c r="CC11" s="353"/>
      <c r="CD11" s="353"/>
      <c r="CE11" s="353"/>
      <c r="CF11" s="353"/>
      <c r="CG11" s="353"/>
      <c r="CH11" s="353"/>
      <c r="CI11" s="353"/>
      <c r="CJ11" s="353"/>
      <c r="CK11" s="353"/>
      <c r="CL11" s="353"/>
      <c r="CM11" s="353"/>
      <c r="CN11" s="353"/>
      <c r="CO11" s="353"/>
      <c r="CP11" s="353"/>
      <c r="CQ11" s="353"/>
      <c r="CR11" s="353"/>
      <c r="CS11" s="353"/>
      <c r="CT11" s="353"/>
      <c r="CU11" s="353"/>
      <c r="CV11" s="353"/>
      <c r="CW11" s="353"/>
      <c r="CX11" s="353"/>
      <c r="CY11" s="353"/>
      <c r="CZ11" s="353"/>
      <c r="DA11" s="353"/>
      <c r="DB11" s="353"/>
      <c r="DC11" s="353"/>
      <c r="DD11" s="353"/>
      <c r="DE11" s="353"/>
    </row>
    <row r="12" spans="1:109" s="253" customFormat="1" x14ac:dyDescent="0.15">
      <c r="A12" s="353"/>
      <c r="B12" s="353"/>
      <c r="C12" s="353"/>
      <c r="D12" s="353"/>
      <c r="E12" s="353"/>
      <c r="F12" s="353"/>
      <c r="G12" s="353"/>
      <c r="H12" s="353"/>
      <c r="I12" s="353"/>
      <c r="J12" s="353"/>
      <c r="K12" s="353"/>
      <c r="L12" s="353"/>
      <c r="M12" s="353"/>
      <c r="N12" s="353"/>
      <c r="O12" s="353"/>
      <c r="P12" s="353"/>
      <c r="Q12" s="353"/>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3"/>
      <c r="BZ12" s="353"/>
      <c r="CA12" s="353"/>
      <c r="CB12" s="353"/>
      <c r="CC12" s="353"/>
      <c r="CD12" s="353"/>
      <c r="CE12" s="353"/>
      <c r="CF12" s="353"/>
      <c r="CG12" s="353"/>
      <c r="CH12" s="353"/>
      <c r="CI12" s="353"/>
      <c r="CJ12" s="353"/>
      <c r="CK12" s="353"/>
      <c r="CL12" s="353"/>
      <c r="CM12" s="353"/>
      <c r="CN12" s="353"/>
      <c r="CO12" s="353"/>
      <c r="CP12" s="353"/>
      <c r="CQ12" s="353"/>
      <c r="CR12" s="353"/>
      <c r="CS12" s="353"/>
      <c r="CT12" s="353"/>
      <c r="CU12" s="353"/>
      <c r="CV12" s="353"/>
      <c r="CW12" s="353"/>
      <c r="CX12" s="353"/>
      <c r="CY12" s="353"/>
      <c r="CZ12" s="353"/>
      <c r="DA12" s="353"/>
      <c r="DB12" s="353"/>
      <c r="DC12" s="353"/>
      <c r="DD12" s="353"/>
      <c r="DE12" s="353"/>
    </row>
    <row r="13" spans="1:109" s="253" customFormat="1" x14ac:dyDescent="0.15">
      <c r="A13" s="353"/>
      <c r="B13" s="353"/>
      <c r="C13" s="353"/>
      <c r="D13" s="353"/>
      <c r="E13" s="353"/>
      <c r="F13" s="353"/>
      <c r="G13" s="353"/>
      <c r="H13" s="353"/>
      <c r="I13" s="353"/>
      <c r="J13" s="353"/>
      <c r="K13" s="353"/>
      <c r="L13" s="353"/>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3"/>
      <c r="BZ13" s="353"/>
      <c r="CA13" s="353"/>
      <c r="CB13" s="353"/>
      <c r="CC13" s="353"/>
      <c r="CD13" s="353"/>
      <c r="CE13" s="353"/>
      <c r="CF13" s="353"/>
      <c r="CG13" s="353"/>
      <c r="CH13" s="353"/>
      <c r="CI13" s="353"/>
      <c r="CJ13" s="353"/>
      <c r="CK13" s="353"/>
      <c r="CL13" s="353"/>
      <c r="CM13" s="353"/>
      <c r="CN13" s="353"/>
      <c r="CO13" s="353"/>
      <c r="CP13" s="353"/>
      <c r="CQ13" s="353"/>
      <c r="CR13" s="353"/>
      <c r="CS13" s="353"/>
      <c r="CT13" s="353"/>
      <c r="CU13" s="353"/>
      <c r="CV13" s="353"/>
      <c r="CW13" s="353"/>
      <c r="CX13" s="353"/>
      <c r="CY13" s="353"/>
      <c r="CZ13" s="353"/>
      <c r="DA13" s="353"/>
      <c r="DB13" s="353"/>
      <c r="DC13" s="353"/>
      <c r="DD13" s="353"/>
      <c r="DE13" s="353"/>
    </row>
    <row r="14" spans="1:109" s="253" customFormat="1" x14ac:dyDescent="0.15">
      <c r="A14" s="353"/>
      <c r="B14" s="353"/>
      <c r="C14" s="353"/>
      <c r="D14" s="353"/>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3"/>
      <c r="BT14" s="353"/>
      <c r="BU14" s="353"/>
      <c r="BV14" s="353"/>
      <c r="BW14" s="353"/>
      <c r="BX14" s="353"/>
      <c r="BY14" s="353"/>
      <c r="BZ14" s="353"/>
      <c r="CA14" s="353"/>
      <c r="CB14" s="353"/>
      <c r="CC14" s="353"/>
      <c r="CD14" s="353"/>
      <c r="CE14" s="353"/>
      <c r="CF14" s="353"/>
      <c r="CG14" s="353"/>
      <c r="CH14" s="353"/>
      <c r="CI14" s="353"/>
      <c r="CJ14" s="353"/>
      <c r="CK14" s="353"/>
      <c r="CL14" s="353"/>
      <c r="CM14" s="353"/>
      <c r="CN14" s="353"/>
      <c r="CO14" s="353"/>
      <c r="CP14" s="353"/>
      <c r="CQ14" s="353"/>
      <c r="CR14" s="353"/>
      <c r="CS14" s="353"/>
      <c r="CT14" s="353"/>
      <c r="CU14" s="353"/>
      <c r="CV14" s="353"/>
      <c r="CW14" s="353"/>
      <c r="CX14" s="353"/>
      <c r="CY14" s="353"/>
      <c r="CZ14" s="353"/>
      <c r="DA14" s="353"/>
      <c r="DB14" s="353"/>
      <c r="DC14" s="353"/>
      <c r="DD14" s="353"/>
      <c r="DE14" s="353"/>
    </row>
    <row r="15" spans="1:109" s="253" customFormat="1" x14ac:dyDescent="0.15">
      <c r="A15" s="255"/>
      <c r="B15" s="353"/>
      <c r="C15" s="353"/>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3"/>
      <c r="BT15" s="353"/>
      <c r="BU15" s="353"/>
      <c r="BV15" s="353"/>
      <c r="BW15" s="353"/>
      <c r="BX15" s="353"/>
      <c r="BY15" s="353"/>
      <c r="BZ15" s="353"/>
      <c r="CA15" s="353"/>
      <c r="CB15" s="353"/>
      <c r="CC15" s="353"/>
      <c r="CD15" s="353"/>
      <c r="CE15" s="353"/>
      <c r="CF15" s="353"/>
      <c r="CG15" s="353"/>
      <c r="CH15" s="353"/>
      <c r="CI15" s="353"/>
      <c r="CJ15" s="353"/>
      <c r="CK15" s="353"/>
      <c r="CL15" s="353"/>
      <c r="CM15" s="353"/>
      <c r="CN15" s="353"/>
      <c r="CO15" s="353"/>
      <c r="CP15" s="353"/>
      <c r="CQ15" s="353"/>
      <c r="CR15" s="353"/>
      <c r="CS15" s="353"/>
      <c r="CT15" s="353"/>
      <c r="CU15" s="353"/>
      <c r="CV15" s="353"/>
      <c r="CW15" s="353"/>
      <c r="CX15" s="353"/>
      <c r="CY15" s="353"/>
      <c r="CZ15" s="353"/>
      <c r="DA15" s="353"/>
      <c r="DB15" s="353"/>
      <c r="DC15" s="353"/>
      <c r="DD15" s="353"/>
      <c r="DE15" s="353"/>
    </row>
    <row r="16" spans="1:109" s="253" customFormat="1" x14ac:dyDescent="0.15">
      <c r="A16" s="255"/>
      <c r="B16" s="353"/>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353"/>
      <c r="AT16" s="353"/>
      <c r="AU16" s="353"/>
      <c r="AV16" s="353"/>
      <c r="AW16" s="353"/>
      <c r="AX16" s="353"/>
      <c r="AY16" s="353"/>
      <c r="AZ16" s="353"/>
      <c r="BA16" s="353"/>
      <c r="BB16" s="353"/>
      <c r="BC16" s="353"/>
      <c r="BD16" s="353"/>
      <c r="BE16" s="353"/>
      <c r="BF16" s="353"/>
      <c r="BG16" s="353"/>
      <c r="BH16" s="353"/>
      <c r="BI16" s="353"/>
      <c r="BJ16" s="353"/>
      <c r="BK16" s="353"/>
      <c r="BL16" s="353"/>
      <c r="BM16" s="353"/>
      <c r="BN16" s="353"/>
      <c r="BO16" s="353"/>
      <c r="BP16" s="353"/>
      <c r="BQ16" s="353"/>
      <c r="BR16" s="353"/>
      <c r="BS16" s="353"/>
      <c r="BT16" s="353"/>
      <c r="BU16" s="353"/>
      <c r="BV16" s="353"/>
      <c r="BW16" s="353"/>
      <c r="BX16" s="353"/>
      <c r="BY16" s="353"/>
      <c r="BZ16" s="353"/>
      <c r="CA16" s="353"/>
      <c r="CB16" s="353"/>
      <c r="CC16" s="353"/>
      <c r="CD16" s="353"/>
      <c r="CE16" s="353"/>
      <c r="CF16" s="353"/>
      <c r="CG16" s="353"/>
      <c r="CH16" s="353"/>
      <c r="CI16" s="353"/>
      <c r="CJ16" s="353"/>
      <c r="CK16" s="353"/>
      <c r="CL16" s="353"/>
      <c r="CM16" s="353"/>
      <c r="CN16" s="353"/>
      <c r="CO16" s="353"/>
      <c r="CP16" s="353"/>
      <c r="CQ16" s="353"/>
      <c r="CR16" s="353"/>
      <c r="CS16" s="353"/>
      <c r="CT16" s="353"/>
      <c r="CU16" s="353"/>
      <c r="CV16" s="353"/>
      <c r="CW16" s="353"/>
      <c r="CX16" s="353"/>
      <c r="CY16" s="353"/>
      <c r="CZ16" s="353"/>
      <c r="DA16" s="353"/>
      <c r="DB16" s="353"/>
      <c r="DC16" s="353"/>
      <c r="DD16" s="353"/>
      <c r="DE16" s="353"/>
    </row>
    <row r="17" spans="1:109" s="253" customFormat="1" x14ac:dyDescent="0.15">
      <c r="A17" s="255"/>
      <c r="B17" s="353"/>
      <c r="C17" s="353"/>
      <c r="D17" s="353"/>
      <c r="E17" s="353"/>
      <c r="F17" s="353"/>
      <c r="G17" s="353"/>
      <c r="H17" s="353"/>
      <c r="I17" s="353"/>
      <c r="J17" s="353"/>
      <c r="K17" s="353"/>
      <c r="L17" s="353"/>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3"/>
      <c r="BO17" s="353"/>
      <c r="BP17" s="353"/>
      <c r="BQ17" s="353"/>
      <c r="BR17" s="353"/>
      <c r="BS17" s="353"/>
      <c r="BT17" s="353"/>
      <c r="BU17" s="353"/>
      <c r="BV17" s="353"/>
      <c r="BW17" s="353"/>
      <c r="BX17" s="353"/>
      <c r="BY17" s="353"/>
      <c r="BZ17" s="353"/>
      <c r="CA17" s="353"/>
      <c r="CB17" s="353"/>
      <c r="CC17" s="353"/>
      <c r="CD17" s="353"/>
      <c r="CE17" s="353"/>
      <c r="CF17" s="353"/>
      <c r="CG17" s="353"/>
      <c r="CH17" s="353"/>
      <c r="CI17" s="353"/>
      <c r="CJ17" s="353"/>
      <c r="CK17" s="353"/>
      <c r="CL17" s="353"/>
      <c r="CM17" s="353"/>
      <c r="CN17" s="353"/>
      <c r="CO17" s="353"/>
      <c r="CP17" s="353"/>
      <c r="CQ17" s="353"/>
      <c r="CR17" s="353"/>
      <c r="CS17" s="353"/>
      <c r="CT17" s="353"/>
      <c r="CU17" s="353"/>
      <c r="CV17" s="353"/>
      <c r="CW17" s="353"/>
      <c r="CX17" s="353"/>
      <c r="CY17" s="353"/>
      <c r="CZ17" s="353"/>
      <c r="DA17" s="353"/>
      <c r="DB17" s="353"/>
      <c r="DC17" s="353"/>
      <c r="DD17" s="353"/>
      <c r="DE17" s="353"/>
    </row>
    <row r="18" spans="1:109" s="253" customFormat="1" x14ac:dyDescent="0.15">
      <c r="A18" s="255"/>
      <c r="B18" s="353"/>
      <c r="C18" s="353"/>
      <c r="D18" s="353"/>
      <c r="E18" s="353"/>
      <c r="F18" s="353"/>
      <c r="G18" s="353"/>
      <c r="H18" s="353"/>
      <c r="I18" s="353"/>
      <c r="J18" s="353"/>
      <c r="K18" s="353"/>
      <c r="L18" s="353"/>
      <c r="M18" s="353"/>
      <c r="N18" s="353"/>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row>
    <row r="19" spans="1:109" x14ac:dyDescent="0.15">
      <c r="DD19" s="255"/>
      <c r="DE19" s="255"/>
    </row>
    <row r="20" spans="1:109" x14ac:dyDescent="0.15">
      <c r="DD20" s="255"/>
      <c r="DE20" s="255"/>
    </row>
    <row r="21" spans="1:109" ht="17.25" customHeight="1" x14ac:dyDescent="0.15">
      <c r="B21" s="354"/>
      <c r="C21" s="257"/>
      <c r="D21" s="257"/>
      <c r="E21" s="257"/>
      <c r="F21" s="257"/>
      <c r="G21" s="257"/>
      <c r="H21" s="257"/>
      <c r="I21" s="257"/>
      <c r="J21" s="257"/>
      <c r="K21" s="257"/>
      <c r="L21" s="257"/>
      <c r="M21" s="257"/>
      <c r="N21" s="355"/>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55"/>
      <c r="AU21" s="257"/>
      <c r="AV21" s="257"/>
      <c r="AW21" s="257"/>
      <c r="AX21" s="257"/>
      <c r="AY21" s="257"/>
      <c r="AZ21" s="257"/>
      <c r="BA21" s="257"/>
      <c r="BB21" s="257"/>
      <c r="BC21" s="257"/>
      <c r="BD21" s="257"/>
      <c r="BE21" s="257"/>
      <c r="BF21" s="355"/>
      <c r="BG21" s="257"/>
      <c r="BH21" s="257"/>
      <c r="BI21" s="257"/>
      <c r="BJ21" s="257"/>
      <c r="BK21" s="257"/>
      <c r="BL21" s="257"/>
      <c r="BM21" s="257"/>
      <c r="BN21" s="257"/>
      <c r="BO21" s="257"/>
      <c r="BP21" s="257"/>
      <c r="BQ21" s="257"/>
      <c r="BR21" s="355"/>
      <c r="BS21" s="257"/>
      <c r="BT21" s="257"/>
      <c r="BU21" s="257"/>
      <c r="BV21" s="257"/>
      <c r="BW21" s="257"/>
      <c r="BX21" s="257"/>
      <c r="BY21" s="257"/>
      <c r="BZ21" s="257"/>
      <c r="CA21" s="257"/>
      <c r="CB21" s="257"/>
      <c r="CC21" s="257"/>
      <c r="CD21" s="355"/>
      <c r="CE21" s="257"/>
      <c r="CF21" s="257"/>
      <c r="CG21" s="257"/>
      <c r="CH21" s="257"/>
      <c r="CI21" s="257"/>
      <c r="CJ21" s="257"/>
      <c r="CK21" s="257"/>
      <c r="CL21" s="257"/>
      <c r="CM21" s="257"/>
      <c r="CN21" s="257"/>
      <c r="CO21" s="257"/>
      <c r="CP21" s="355"/>
      <c r="CQ21" s="257"/>
      <c r="CR21" s="257"/>
      <c r="CS21" s="257"/>
      <c r="CT21" s="257"/>
      <c r="CU21" s="257"/>
      <c r="CV21" s="257"/>
      <c r="CW21" s="257"/>
      <c r="CX21" s="257"/>
      <c r="CY21" s="257"/>
      <c r="CZ21" s="257"/>
      <c r="DA21" s="257"/>
      <c r="DB21" s="355"/>
      <c r="DC21" s="257"/>
      <c r="DD21" s="258"/>
      <c r="DE21" s="255"/>
    </row>
    <row r="22" spans="1:109" ht="17.25" customHeight="1" x14ac:dyDescent="0.15">
      <c r="B22" s="259"/>
    </row>
    <row r="23" spans="1:109" x14ac:dyDescent="0.15">
      <c r="B23" s="259"/>
    </row>
    <row r="24" spans="1:109" x14ac:dyDescent="0.15">
      <c r="B24" s="259"/>
    </row>
    <row r="25" spans="1:109" x14ac:dyDescent="0.15">
      <c r="B25" s="259"/>
    </row>
    <row r="26" spans="1:109" x14ac:dyDescent="0.15">
      <c r="B26" s="259"/>
    </row>
    <row r="27" spans="1:109" x14ac:dyDescent="0.15">
      <c r="B27" s="259"/>
    </row>
    <row r="28" spans="1:109" x14ac:dyDescent="0.15">
      <c r="B28" s="259"/>
    </row>
    <row r="29" spans="1:109" x14ac:dyDescent="0.15">
      <c r="B29" s="259"/>
    </row>
    <row r="30" spans="1:109" x14ac:dyDescent="0.15">
      <c r="B30" s="259"/>
    </row>
    <row r="31" spans="1:109" x14ac:dyDescent="0.15">
      <c r="B31" s="259"/>
    </row>
    <row r="32" spans="1:109" x14ac:dyDescent="0.15">
      <c r="B32" s="259"/>
    </row>
    <row r="33" spans="2:109" x14ac:dyDescent="0.15">
      <c r="B33" s="259"/>
    </row>
    <row r="34" spans="2:109" x14ac:dyDescent="0.15">
      <c r="B34" s="259"/>
    </row>
    <row r="35" spans="2:109" x14ac:dyDescent="0.15">
      <c r="B35" s="259"/>
    </row>
    <row r="36" spans="2:109" x14ac:dyDescent="0.15">
      <c r="B36" s="259"/>
    </row>
    <row r="37" spans="2:109" x14ac:dyDescent="0.15">
      <c r="B37" s="259"/>
    </row>
    <row r="38" spans="2:109" x14ac:dyDescent="0.15">
      <c r="B38" s="259"/>
    </row>
    <row r="39" spans="2:109" x14ac:dyDescent="0.15">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x14ac:dyDescent="0.15">
      <c r="B40" s="356"/>
      <c r="DD40" s="356"/>
      <c r="DE40" s="255"/>
    </row>
    <row r="41" spans="2:109" ht="17.25" x14ac:dyDescent="0.15">
      <c r="B41" s="256" t="s">
        <v>607</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x14ac:dyDescent="0.15">
      <c r="B42" s="259"/>
      <c r="G42" s="357"/>
      <c r="I42" s="358"/>
      <c r="J42" s="358"/>
      <c r="K42" s="358"/>
      <c r="AM42" s="357"/>
      <c r="AN42" s="357" t="s">
        <v>608</v>
      </c>
      <c r="AP42" s="358"/>
      <c r="AQ42" s="358"/>
      <c r="AR42" s="358"/>
      <c r="AY42" s="357"/>
      <c r="BA42" s="358"/>
      <c r="BB42" s="358"/>
      <c r="BC42" s="358"/>
      <c r="BK42" s="357"/>
      <c r="BM42" s="358"/>
      <c r="BN42" s="358"/>
      <c r="BO42" s="358"/>
      <c r="BW42" s="357"/>
      <c r="BY42" s="358"/>
      <c r="BZ42" s="358"/>
      <c r="CA42" s="358"/>
      <c r="CI42" s="357"/>
      <c r="CK42" s="358"/>
      <c r="CL42" s="358"/>
      <c r="CM42" s="358"/>
      <c r="CU42" s="357"/>
      <c r="CW42" s="358"/>
      <c r="CX42" s="358"/>
      <c r="CY42" s="358"/>
    </row>
    <row r="43" spans="2:109" ht="13.5" customHeight="1" x14ac:dyDescent="0.15">
      <c r="B43" s="259"/>
      <c r="AN43" s="1228" t="s">
        <v>609</v>
      </c>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c r="BS43" s="1229"/>
      <c r="BT43" s="1229"/>
      <c r="BU43" s="1229"/>
      <c r="BV43" s="1229"/>
      <c r="BW43" s="1229"/>
      <c r="BX43" s="1229"/>
      <c r="BY43" s="1229"/>
      <c r="BZ43" s="1229"/>
      <c r="CA43" s="1229"/>
      <c r="CB43" s="1229"/>
      <c r="CC43" s="1229"/>
      <c r="CD43" s="1229"/>
      <c r="CE43" s="1229"/>
      <c r="CF43" s="1229"/>
      <c r="CG43" s="1229"/>
      <c r="CH43" s="1229"/>
      <c r="CI43" s="1229"/>
      <c r="CJ43" s="1229"/>
      <c r="CK43" s="1229"/>
      <c r="CL43" s="1229"/>
      <c r="CM43" s="1229"/>
      <c r="CN43" s="1229"/>
      <c r="CO43" s="1229"/>
      <c r="CP43" s="1229"/>
      <c r="CQ43" s="1229"/>
      <c r="CR43" s="1229"/>
      <c r="CS43" s="1229"/>
      <c r="CT43" s="1229"/>
      <c r="CU43" s="1229"/>
      <c r="CV43" s="1229"/>
      <c r="CW43" s="1229"/>
      <c r="CX43" s="1229"/>
      <c r="CY43" s="1229"/>
      <c r="CZ43" s="1229"/>
      <c r="DA43" s="1229"/>
      <c r="DB43" s="1229"/>
      <c r="DC43" s="1230"/>
    </row>
    <row r="44" spans="2:109" x14ac:dyDescent="0.15">
      <c r="B44" s="259"/>
      <c r="AN44" s="1231"/>
      <c r="AO44" s="1232"/>
      <c r="AP44" s="1232"/>
      <c r="AQ44" s="1232"/>
      <c r="AR44" s="1232"/>
      <c r="AS44" s="1232"/>
      <c r="AT44" s="1232"/>
      <c r="AU44" s="1232"/>
      <c r="AV44" s="1232"/>
      <c r="AW44" s="1232"/>
      <c r="AX44" s="1232"/>
      <c r="AY44" s="1232"/>
      <c r="AZ44" s="1232"/>
      <c r="BA44" s="1232"/>
      <c r="BB44" s="1232"/>
      <c r="BC44" s="1232"/>
      <c r="BD44" s="1232"/>
      <c r="BE44" s="1232"/>
      <c r="BF44" s="1232"/>
      <c r="BG44" s="1232"/>
      <c r="BH44" s="1232"/>
      <c r="BI44" s="1232"/>
      <c r="BJ44" s="1232"/>
      <c r="BK44" s="1232"/>
      <c r="BL44" s="1232"/>
      <c r="BM44" s="1232"/>
      <c r="BN44" s="1232"/>
      <c r="BO44" s="1232"/>
      <c r="BP44" s="1232"/>
      <c r="BQ44" s="1232"/>
      <c r="BR44" s="1232"/>
      <c r="BS44" s="1232"/>
      <c r="BT44" s="1232"/>
      <c r="BU44" s="1232"/>
      <c r="BV44" s="1232"/>
      <c r="BW44" s="1232"/>
      <c r="BX44" s="1232"/>
      <c r="BY44" s="1232"/>
      <c r="BZ44" s="1232"/>
      <c r="CA44" s="1232"/>
      <c r="CB44" s="1232"/>
      <c r="CC44" s="1232"/>
      <c r="CD44" s="1232"/>
      <c r="CE44" s="1232"/>
      <c r="CF44" s="1232"/>
      <c r="CG44" s="1232"/>
      <c r="CH44" s="1232"/>
      <c r="CI44" s="1232"/>
      <c r="CJ44" s="1232"/>
      <c r="CK44" s="1232"/>
      <c r="CL44" s="1232"/>
      <c r="CM44" s="1232"/>
      <c r="CN44" s="1232"/>
      <c r="CO44" s="1232"/>
      <c r="CP44" s="1232"/>
      <c r="CQ44" s="1232"/>
      <c r="CR44" s="1232"/>
      <c r="CS44" s="1232"/>
      <c r="CT44" s="1232"/>
      <c r="CU44" s="1232"/>
      <c r="CV44" s="1232"/>
      <c r="CW44" s="1232"/>
      <c r="CX44" s="1232"/>
      <c r="CY44" s="1232"/>
      <c r="CZ44" s="1232"/>
      <c r="DA44" s="1232"/>
      <c r="DB44" s="1232"/>
      <c r="DC44" s="1233"/>
    </row>
    <row r="45" spans="2:109" x14ac:dyDescent="0.15">
      <c r="B45" s="259"/>
      <c r="AN45" s="1231"/>
      <c r="AO45" s="1232"/>
      <c r="AP45" s="1232"/>
      <c r="AQ45" s="1232"/>
      <c r="AR45" s="1232"/>
      <c r="AS45" s="1232"/>
      <c r="AT45" s="1232"/>
      <c r="AU45" s="1232"/>
      <c r="AV45" s="1232"/>
      <c r="AW45" s="1232"/>
      <c r="AX45" s="1232"/>
      <c r="AY45" s="1232"/>
      <c r="AZ45" s="1232"/>
      <c r="BA45" s="1232"/>
      <c r="BB45" s="1232"/>
      <c r="BC45" s="1232"/>
      <c r="BD45" s="1232"/>
      <c r="BE45" s="1232"/>
      <c r="BF45" s="1232"/>
      <c r="BG45" s="1232"/>
      <c r="BH45" s="1232"/>
      <c r="BI45" s="1232"/>
      <c r="BJ45" s="1232"/>
      <c r="BK45" s="1232"/>
      <c r="BL45" s="1232"/>
      <c r="BM45" s="1232"/>
      <c r="BN45" s="1232"/>
      <c r="BO45" s="1232"/>
      <c r="BP45" s="1232"/>
      <c r="BQ45" s="1232"/>
      <c r="BR45" s="1232"/>
      <c r="BS45" s="1232"/>
      <c r="BT45" s="1232"/>
      <c r="BU45" s="1232"/>
      <c r="BV45" s="1232"/>
      <c r="BW45" s="1232"/>
      <c r="BX45" s="1232"/>
      <c r="BY45" s="1232"/>
      <c r="BZ45" s="1232"/>
      <c r="CA45" s="1232"/>
      <c r="CB45" s="1232"/>
      <c r="CC45" s="1232"/>
      <c r="CD45" s="1232"/>
      <c r="CE45" s="1232"/>
      <c r="CF45" s="1232"/>
      <c r="CG45" s="1232"/>
      <c r="CH45" s="1232"/>
      <c r="CI45" s="1232"/>
      <c r="CJ45" s="1232"/>
      <c r="CK45" s="1232"/>
      <c r="CL45" s="1232"/>
      <c r="CM45" s="1232"/>
      <c r="CN45" s="1232"/>
      <c r="CO45" s="1232"/>
      <c r="CP45" s="1232"/>
      <c r="CQ45" s="1232"/>
      <c r="CR45" s="1232"/>
      <c r="CS45" s="1232"/>
      <c r="CT45" s="1232"/>
      <c r="CU45" s="1232"/>
      <c r="CV45" s="1232"/>
      <c r="CW45" s="1232"/>
      <c r="CX45" s="1232"/>
      <c r="CY45" s="1232"/>
      <c r="CZ45" s="1232"/>
      <c r="DA45" s="1232"/>
      <c r="DB45" s="1232"/>
      <c r="DC45" s="1233"/>
    </row>
    <row r="46" spans="2:109" x14ac:dyDescent="0.15">
      <c r="B46" s="259"/>
      <c r="AN46" s="1231"/>
      <c r="AO46" s="1232"/>
      <c r="AP46" s="1232"/>
      <c r="AQ46" s="1232"/>
      <c r="AR46" s="1232"/>
      <c r="AS46" s="1232"/>
      <c r="AT46" s="1232"/>
      <c r="AU46" s="1232"/>
      <c r="AV46" s="1232"/>
      <c r="AW46" s="1232"/>
      <c r="AX46" s="1232"/>
      <c r="AY46" s="1232"/>
      <c r="AZ46" s="1232"/>
      <c r="BA46" s="1232"/>
      <c r="BB46" s="1232"/>
      <c r="BC46" s="1232"/>
      <c r="BD46" s="1232"/>
      <c r="BE46" s="1232"/>
      <c r="BF46" s="1232"/>
      <c r="BG46" s="1232"/>
      <c r="BH46" s="1232"/>
      <c r="BI46" s="1232"/>
      <c r="BJ46" s="1232"/>
      <c r="BK46" s="1232"/>
      <c r="BL46" s="1232"/>
      <c r="BM46" s="1232"/>
      <c r="BN46" s="1232"/>
      <c r="BO46" s="1232"/>
      <c r="BP46" s="1232"/>
      <c r="BQ46" s="1232"/>
      <c r="BR46" s="1232"/>
      <c r="BS46" s="1232"/>
      <c r="BT46" s="1232"/>
      <c r="BU46" s="1232"/>
      <c r="BV46" s="1232"/>
      <c r="BW46" s="1232"/>
      <c r="BX46" s="1232"/>
      <c r="BY46" s="1232"/>
      <c r="BZ46" s="1232"/>
      <c r="CA46" s="1232"/>
      <c r="CB46" s="1232"/>
      <c r="CC46" s="1232"/>
      <c r="CD46" s="1232"/>
      <c r="CE46" s="1232"/>
      <c r="CF46" s="1232"/>
      <c r="CG46" s="1232"/>
      <c r="CH46" s="1232"/>
      <c r="CI46" s="1232"/>
      <c r="CJ46" s="1232"/>
      <c r="CK46" s="1232"/>
      <c r="CL46" s="1232"/>
      <c r="CM46" s="1232"/>
      <c r="CN46" s="1232"/>
      <c r="CO46" s="1232"/>
      <c r="CP46" s="1232"/>
      <c r="CQ46" s="1232"/>
      <c r="CR46" s="1232"/>
      <c r="CS46" s="1232"/>
      <c r="CT46" s="1232"/>
      <c r="CU46" s="1232"/>
      <c r="CV46" s="1232"/>
      <c r="CW46" s="1232"/>
      <c r="CX46" s="1232"/>
      <c r="CY46" s="1232"/>
      <c r="CZ46" s="1232"/>
      <c r="DA46" s="1232"/>
      <c r="DB46" s="1232"/>
      <c r="DC46" s="1233"/>
    </row>
    <row r="47" spans="2:109" x14ac:dyDescent="0.15">
      <c r="B47" s="259"/>
      <c r="AN47" s="1234"/>
      <c r="AO47" s="1235"/>
      <c r="AP47" s="1235"/>
      <c r="AQ47" s="1235"/>
      <c r="AR47" s="1235"/>
      <c r="AS47" s="1235"/>
      <c r="AT47" s="1235"/>
      <c r="AU47" s="1235"/>
      <c r="AV47" s="1235"/>
      <c r="AW47" s="1235"/>
      <c r="AX47" s="1235"/>
      <c r="AY47" s="1235"/>
      <c r="AZ47" s="1235"/>
      <c r="BA47" s="1235"/>
      <c r="BB47" s="1235"/>
      <c r="BC47" s="1235"/>
      <c r="BD47" s="1235"/>
      <c r="BE47" s="1235"/>
      <c r="BF47" s="1235"/>
      <c r="BG47" s="1235"/>
      <c r="BH47" s="1235"/>
      <c r="BI47" s="1235"/>
      <c r="BJ47" s="1235"/>
      <c r="BK47" s="1235"/>
      <c r="BL47" s="1235"/>
      <c r="BM47" s="1235"/>
      <c r="BN47" s="1235"/>
      <c r="BO47" s="1235"/>
      <c r="BP47" s="1235"/>
      <c r="BQ47" s="1235"/>
      <c r="BR47" s="1235"/>
      <c r="BS47" s="1235"/>
      <c r="BT47" s="1235"/>
      <c r="BU47" s="1235"/>
      <c r="BV47" s="1235"/>
      <c r="BW47" s="1235"/>
      <c r="BX47" s="1235"/>
      <c r="BY47" s="1235"/>
      <c r="BZ47" s="1235"/>
      <c r="CA47" s="1235"/>
      <c r="CB47" s="1235"/>
      <c r="CC47" s="1235"/>
      <c r="CD47" s="1235"/>
      <c r="CE47" s="1235"/>
      <c r="CF47" s="1235"/>
      <c r="CG47" s="1235"/>
      <c r="CH47" s="1235"/>
      <c r="CI47" s="1235"/>
      <c r="CJ47" s="1235"/>
      <c r="CK47" s="1235"/>
      <c r="CL47" s="1235"/>
      <c r="CM47" s="1235"/>
      <c r="CN47" s="1235"/>
      <c r="CO47" s="1235"/>
      <c r="CP47" s="1235"/>
      <c r="CQ47" s="1235"/>
      <c r="CR47" s="1235"/>
      <c r="CS47" s="1235"/>
      <c r="CT47" s="1235"/>
      <c r="CU47" s="1235"/>
      <c r="CV47" s="1235"/>
      <c r="CW47" s="1235"/>
      <c r="CX47" s="1235"/>
      <c r="CY47" s="1235"/>
      <c r="CZ47" s="1235"/>
      <c r="DA47" s="1235"/>
      <c r="DB47" s="1235"/>
      <c r="DC47" s="1236"/>
    </row>
    <row r="48" spans="2:109" x14ac:dyDescent="0.15">
      <c r="B48" s="259"/>
      <c r="H48" s="359"/>
      <c r="I48" s="359"/>
      <c r="J48" s="359"/>
      <c r="AN48" s="359"/>
      <c r="AO48" s="359"/>
      <c r="AP48" s="359"/>
      <c r="AZ48" s="359"/>
      <c r="BA48" s="359"/>
      <c r="BB48" s="359"/>
      <c r="BL48" s="359"/>
      <c r="BM48" s="359"/>
      <c r="BN48" s="359"/>
      <c r="BX48" s="359"/>
      <c r="BY48" s="359"/>
      <c r="BZ48" s="359"/>
      <c r="CJ48" s="359"/>
      <c r="CK48" s="359"/>
      <c r="CL48" s="359"/>
      <c r="CV48" s="359"/>
      <c r="CW48" s="359"/>
      <c r="CX48" s="359"/>
    </row>
    <row r="49" spans="1:109" x14ac:dyDescent="0.15">
      <c r="B49" s="259"/>
      <c r="AN49" s="255" t="s">
        <v>610</v>
      </c>
    </row>
    <row r="50" spans="1:109" x14ac:dyDescent="0.15">
      <c r="B50" s="259"/>
      <c r="G50" s="1237"/>
      <c r="H50" s="1237"/>
      <c r="I50" s="1237"/>
      <c r="J50" s="1237"/>
      <c r="K50" s="360"/>
      <c r="L50" s="360"/>
      <c r="M50" s="361"/>
      <c r="N50" s="361"/>
      <c r="AN50" s="1238"/>
      <c r="AO50" s="1239"/>
      <c r="AP50" s="1239"/>
      <c r="AQ50" s="1239"/>
      <c r="AR50" s="1239"/>
      <c r="AS50" s="1239"/>
      <c r="AT50" s="1239"/>
      <c r="AU50" s="1239"/>
      <c r="AV50" s="1239"/>
      <c r="AW50" s="1239"/>
      <c r="AX50" s="1239"/>
      <c r="AY50" s="1239"/>
      <c r="AZ50" s="1239"/>
      <c r="BA50" s="1239"/>
      <c r="BB50" s="1239"/>
      <c r="BC50" s="1239"/>
      <c r="BD50" s="1239"/>
      <c r="BE50" s="1239"/>
      <c r="BF50" s="1239"/>
      <c r="BG50" s="1239"/>
      <c r="BH50" s="1239"/>
      <c r="BI50" s="1239"/>
      <c r="BJ50" s="1239"/>
      <c r="BK50" s="1239"/>
      <c r="BL50" s="1239"/>
      <c r="BM50" s="1239"/>
      <c r="BN50" s="1239"/>
      <c r="BO50" s="1240"/>
      <c r="BP50" s="1241" t="s">
        <v>569</v>
      </c>
      <c r="BQ50" s="1241"/>
      <c r="BR50" s="1241"/>
      <c r="BS50" s="1241"/>
      <c r="BT50" s="1241"/>
      <c r="BU50" s="1241"/>
      <c r="BV50" s="1241"/>
      <c r="BW50" s="1241"/>
      <c r="BX50" s="1241" t="s">
        <v>570</v>
      </c>
      <c r="BY50" s="1241"/>
      <c r="BZ50" s="1241"/>
      <c r="CA50" s="1241"/>
      <c r="CB50" s="1241"/>
      <c r="CC50" s="1241"/>
      <c r="CD50" s="1241"/>
      <c r="CE50" s="1241"/>
      <c r="CF50" s="1241" t="s">
        <v>571</v>
      </c>
      <c r="CG50" s="1241"/>
      <c r="CH50" s="1241"/>
      <c r="CI50" s="1241"/>
      <c r="CJ50" s="1241"/>
      <c r="CK50" s="1241"/>
      <c r="CL50" s="1241"/>
      <c r="CM50" s="1241"/>
      <c r="CN50" s="1241" t="s">
        <v>572</v>
      </c>
      <c r="CO50" s="1241"/>
      <c r="CP50" s="1241"/>
      <c r="CQ50" s="1241"/>
      <c r="CR50" s="1241"/>
      <c r="CS50" s="1241"/>
      <c r="CT50" s="1241"/>
      <c r="CU50" s="1241"/>
      <c r="CV50" s="1241" t="s">
        <v>573</v>
      </c>
      <c r="CW50" s="1241"/>
      <c r="CX50" s="1241"/>
      <c r="CY50" s="1241"/>
      <c r="CZ50" s="1241"/>
      <c r="DA50" s="1241"/>
      <c r="DB50" s="1241"/>
      <c r="DC50" s="1241"/>
    </row>
    <row r="51" spans="1:109" ht="13.5" customHeight="1" x14ac:dyDescent="0.15">
      <c r="B51" s="259"/>
      <c r="G51" s="1247"/>
      <c r="H51" s="1247"/>
      <c r="I51" s="1245"/>
      <c r="J51" s="1245"/>
      <c r="K51" s="1243"/>
      <c r="L51" s="1243"/>
      <c r="M51" s="1243"/>
      <c r="N51" s="1243"/>
      <c r="AM51" s="359"/>
      <c r="AN51" s="1244" t="s">
        <v>611</v>
      </c>
      <c r="AO51" s="1244"/>
      <c r="AP51" s="1244"/>
      <c r="AQ51" s="1244"/>
      <c r="AR51" s="1244"/>
      <c r="AS51" s="1244"/>
      <c r="AT51" s="1244"/>
      <c r="AU51" s="1244"/>
      <c r="AV51" s="1244"/>
      <c r="AW51" s="1244"/>
      <c r="AX51" s="1244"/>
      <c r="AY51" s="1244"/>
      <c r="AZ51" s="1244"/>
      <c r="BA51" s="1244"/>
      <c r="BB51" s="1244" t="s">
        <v>612</v>
      </c>
      <c r="BC51" s="1244"/>
      <c r="BD51" s="1244"/>
      <c r="BE51" s="1244"/>
      <c r="BF51" s="1244"/>
      <c r="BG51" s="1244"/>
      <c r="BH51" s="1244"/>
      <c r="BI51" s="1244"/>
      <c r="BJ51" s="1244"/>
      <c r="BK51" s="1244"/>
      <c r="BL51" s="1244"/>
      <c r="BM51" s="1244"/>
      <c r="BN51" s="1244"/>
      <c r="BO51" s="1244"/>
      <c r="BP51" s="1242"/>
      <c r="BQ51" s="1242"/>
      <c r="BR51" s="1242"/>
      <c r="BS51" s="1242"/>
      <c r="BT51" s="1242"/>
      <c r="BU51" s="1242"/>
      <c r="BV51" s="1242"/>
      <c r="BW51" s="1242"/>
      <c r="BX51" s="1242"/>
      <c r="BY51" s="1242"/>
      <c r="BZ51" s="1242"/>
      <c r="CA51" s="1242"/>
      <c r="CB51" s="1242"/>
      <c r="CC51" s="1242"/>
      <c r="CD51" s="1242"/>
      <c r="CE51" s="1242"/>
      <c r="CF51" s="1242"/>
      <c r="CG51" s="1242"/>
      <c r="CH51" s="1242"/>
      <c r="CI51" s="1242"/>
      <c r="CJ51" s="1242"/>
      <c r="CK51" s="1242"/>
      <c r="CL51" s="1242"/>
      <c r="CM51" s="1242"/>
      <c r="CN51" s="1242"/>
      <c r="CO51" s="1242"/>
      <c r="CP51" s="1242"/>
      <c r="CQ51" s="1242"/>
      <c r="CR51" s="1242"/>
      <c r="CS51" s="1242"/>
      <c r="CT51" s="1242"/>
      <c r="CU51" s="1242"/>
      <c r="CV51" s="1242"/>
      <c r="CW51" s="1242"/>
      <c r="CX51" s="1242"/>
      <c r="CY51" s="1242"/>
      <c r="CZ51" s="1242"/>
      <c r="DA51" s="1242"/>
      <c r="DB51" s="1242"/>
      <c r="DC51" s="1242"/>
    </row>
    <row r="52" spans="1:109" x14ac:dyDescent="0.15">
      <c r="B52" s="259"/>
      <c r="G52" s="1247"/>
      <c r="H52" s="1247"/>
      <c r="I52" s="1245"/>
      <c r="J52" s="1245"/>
      <c r="K52" s="1243"/>
      <c r="L52" s="1243"/>
      <c r="M52" s="1243"/>
      <c r="N52" s="1243"/>
      <c r="AM52" s="359"/>
      <c r="AN52" s="1244"/>
      <c r="AO52" s="1244"/>
      <c r="AP52" s="1244"/>
      <c r="AQ52" s="1244"/>
      <c r="AR52" s="1244"/>
      <c r="AS52" s="1244"/>
      <c r="AT52" s="1244"/>
      <c r="AU52" s="1244"/>
      <c r="AV52" s="1244"/>
      <c r="AW52" s="1244"/>
      <c r="AX52" s="1244"/>
      <c r="AY52" s="1244"/>
      <c r="AZ52" s="1244"/>
      <c r="BA52" s="1244"/>
      <c r="BB52" s="1244"/>
      <c r="BC52" s="1244"/>
      <c r="BD52" s="1244"/>
      <c r="BE52" s="1244"/>
      <c r="BF52" s="1244"/>
      <c r="BG52" s="1244"/>
      <c r="BH52" s="1244"/>
      <c r="BI52" s="1244"/>
      <c r="BJ52" s="1244"/>
      <c r="BK52" s="1244"/>
      <c r="BL52" s="1244"/>
      <c r="BM52" s="1244"/>
      <c r="BN52" s="1244"/>
      <c r="BO52" s="1244"/>
      <c r="BP52" s="1242"/>
      <c r="BQ52" s="1242"/>
      <c r="BR52" s="1242"/>
      <c r="BS52" s="1242"/>
      <c r="BT52" s="1242"/>
      <c r="BU52" s="1242"/>
      <c r="BV52" s="1242"/>
      <c r="BW52" s="1242"/>
      <c r="BX52" s="1242"/>
      <c r="BY52" s="1242"/>
      <c r="BZ52" s="1242"/>
      <c r="CA52" s="1242"/>
      <c r="CB52" s="1242"/>
      <c r="CC52" s="1242"/>
      <c r="CD52" s="1242"/>
      <c r="CE52" s="1242"/>
      <c r="CF52" s="1242"/>
      <c r="CG52" s="1242"/>
      <c r="CH52" s="1242"/>
      <c r="CI52" s="1242"/>
      <c r="CJ52" s="1242"/>
      <c r="CK52" s="1242"/>
      <c r="CL52" s="1242"/>
      <c r="CM52" s="1242"/>
      <c r="CN52" s="1242"/>
      <c r="CO52" s="1242"/>
      <c r="CP52" s="1242"/>
      <c r="CQ52" s="1242"/>
      <c r="CR52" s="1242"/>
      <c r="CS52" s="1242"/>
      <c r="CT52" s="1242"/>
      <c r="CU52" s="1242"/>
      <c r="CV52" s="1242"/>
      <c r="CW52" s="1242"/>
      <c r="CX52" s="1242"/>
      <c r="CY52" s="1242"/>
      <c r="CZ52" s="1242"/>
      <c r="DA52" s="1242"/>
      <c r="DB52" s="1242"/>
      <c r="DC52" s="1242"/>
    </row>
    <row r="53" spans="1:109" x14ac:dyDescent="0.15">
      <c r="A53" s="358"/>
      <c r="B53" s="259"/>
      <c r="G53" s="1247"/>
      <c r="H53" s="1247"/>
      <c r="I53" s="1237"/>
      <c r="J53" s="1237"/>
      <c r="K53" s="1243"/>
      <c r="L53" s="1243"/>
      <c r="M53" s="1243"/>
      <c r="N53" s="1243"/>
      <c r="AM53" s="359"/>
      <c r="AN53" s="1244"/>
      <c r="AO53" s="1244"/>
      <c r="AP53" s="1244"/>
      <c r="AQ53" s="1244"/>
      <c r="AR53" s="1244"/>
      <c r="AS53" s="1244"/>
      <c r="AT53" s="1244"/>
      <c r="AU53" s="1244"/>
      <c r="AV53" s="1244"/>
      <c r="AW53" s="1244"/>
      <c r="AX53" s="1244"/>
      <c r="AY53" s="1244"/>
      <c r="AZ53" s="1244"/>
      <c r="BA53" s="1244"/>
      <c r="BB53" s="1244" t="s">
        <v>613</v>
      </c>
      <c r="BC53" s="1244"/>
      <c r="BD53" s="1244"/>
      <c r="BE53" s="1244"/>
      <c r="BF53" s="1244"/>
      <c r="BG53" s="1244"/>
      <c r="BH53" s="1244"/>
      <c r="BI53" s="1244"/>
      <c r="BJ53" s="1244"/>
      <c r="BK53" s="1244"/>
      <c r="BL53" s="1244"/>
      <c r="BM53" s="1244"/>
      <c r="BN53" s="1244"/>
      <c r="BO53" s="1244"/>
      <c r="BP53" s="1242">
        <v>61.4</v>
      </c>
      <c r="BQ53" s="1242"/>
      <c r="BR53" s="1242"/>
      <c r="BS53" s="1242"/>
      <c r="BT53" s="1242"/>
      <c r="BU53" s="1242"/>
      <c r="BV53" s="1242"/>
      <c r="BW53" s="1242"/>
      <c r="BX53" s="1242">
        <v>62.6</v>
      </c>
      <c r="BY53" s="1242"/>
      <c r="BZ53" s="1242"/>
      <c r="CA53" s="1242"/>
      <c r="CB53" s="1242"/>
      <c r="CC53" s="1242"/>
      <c r="CD53" s="1242"/>
      <c r="CE53" s="1242"/>
      <c r="CF53" s="1242">
        <v>62.6</v>
      </c>
      <c r="CG53" s="1242"/>
      <c r="CH53" s="1242"/>
      <c r="CI53" s="1242"/>
      <c r="CJ53" s="1242"/>
      <c r="CK53" s="1242"/>
      <c r="CL53" s="1242"/>
      <c r="CM53" s="1242"/>
      <c r="CN53" s="1242">
        <v>65.599999999999994</v>
      </c>
      <c r="CO53" s="1242"/>
      <c r="CP53" s="1242"/>
      <c r="CQ53" s="1242"/>
      <c r="CR53" s="1242"/>
      <c r="CS53" s="1242"/>
      <c r="CT53" s="1242"/>
      <c r="CU53" s="1242"/>
      <c r="CV53" s="1242">
        <v>67.099999999999994</v>
      </c>
      <c r="CW53" s="1242"/>
      <c r="CX53" s="1242"/>
      <c r="CY53" s="1242"/>
      <c r="CZ53" s="1242"/>
      <c r="DA53" s="1242"/>
      <c r="DB53" s="1242"/>
      <c r="DC53" s="1242"/>
    </row>
    <row r="54" spans="1:109" x14ac:dyDescent="0.15">
      <c r="A54" s="358"/>
      <c r="B54" s="259"/>
      <c r="G54" s="1247"/>
      <c r="H54" s="1247"/>
      <c r="I54" s="1237"/>
      <c r="J54" s="1237"/>
      <c r="K54" s="1243"/>
      <c r="L54" s="1243"/>
      <c r="M54" s="1243"/>
      <c r="N54" s="1243"/>
      <c r="AM54" s="359"/>
      <c r="AN54" s="1244"/>
      <c r="AO54" s="1244"/>
      <c r="AP54" s="1244"/>
      <c r="AQ54" s="1244"/>
      <c r="AR54" s="1244"/>
      <c r="AS54" s="1244"/>
      <c r="AT54" s="1244"/>
      <c r="AU54" s="1244"/>
      <c r="AV54" s="1244"/>
      <c r="AW54" s="1244"/>
      <c r="AX54" s="1244"/>
      <c r="AY54" s="1244"/>
      <c r="AZ54" s="1244"/>
      <c r="BA54" s="1244"/>
      <c r="BB54" s="1244"/>
      <c r="BC54" s="1244"/>
      <c r="BD54" s="1244"/>
      <c r="BE54" s="1244"/>
      <c r="BF54" s="1244"/>
      <c r="BG54" s="1244"/>
      <c r="BH54" s="1244"/>
      <c r="BI54" s="1244"/>
      <c r="BJ54" s="1244"/>
      <c r="BK54" s="1244"/>
      <c r="BL54" s="1244"/>
      <c r="BM54" s="1244"/>
      <c r="BN54" s="1244"/>
      <c r="BO54" s="1244"/>
      <c r="BP54" s="1242"/>
      <c r="BQ54" s="1242"/>
      <c r="BR54" s="1242"/>
      <c r="BS54" s="1242"/>
      <c r="BT54" s="1242"/>
      <c r="BU54" s="1242"/>
      <c r="BV54" s="1242"/>
      <c r="BW54" s="1242"/>
      <c r="BX54" s="1242"/>
      <c r="BY54" s="1242"/>
      <c r="BZ54" s="1242"/>
      <c r="CA54" s="1242"/>
      <c r="CB54" s="1242"/>
      <c r="CC54" s="1242"/>
      <c r="CD54" s="1242"/>
      <c r="CE54" s="1242"/>
      <c r="CF54" s="1242"/>
      <c r="CG54" s="1242"/>
      <c r="CH54" s="1242"/>
      <c r="CI54" s="1242"/>
      <c r="CJ54" s="1242"/>
      <c r="CK54" s="1242"/>
      <c r="CL54" s="1242"/>
      <c r="CM54" s="1242"/>
      <c r="CN54" s="1242"/>
      <c r="CO54" s="1242"/>
      <c r="CP54" s="1242"/>
      <c r="CQ54" s="1242"/>
      <c r="CR54" s="1242"/>
      <c r="CS54" s="1242"/>
      <c r="CT54" s="1242"/>
      <c r="CU54" s="1242"/>
      <c r="CV54" s="1242"/>
      <c r="CW54" s="1242"/>
      <c r="CX54" s="1242"/>
      <c r="CY54" s="1242"/>
      <c r="CZ54" s="1242"/>
      <c r="DA54" s="1242"/>
      <c r="DB54" s="1242"/>
      <c r="DC54" s="1242"/>
    </row>
    <row r="55" spans="1:109" x14ac:dyDescent="0.15">
      <c r="A55" s="358"/>
      <c r="B55" s="259"/>
      <c r="G55" s="1237"/>
      <c r="H55" s="1237"/>
      <c r="I55" s="1237"/>
      <c r="J55" s="1237"/>
      <c r="K55" s="1243"/>
      <c r="L55" s="1243"/>
      <c r="M55" s="1243"/>
      <c r="N55" s="1243"/>
      <c r="AN55" s="1241" t="s">
        <v>614</v>
      </c>
      <c r="AO55" s="1241"/>
      <c r="AP55" s="1241"/>
      <c r="AQ55" s="1241"/>
      <c r="AR55" s="1241"/>
      <c r="AS55" s="1241"/>
      <c r="AT55" s="1241"/>
      <c r="AU55" s="1241"/>
      <c r="AV55" s="1241"/>
      <c r="AW55" s="1241"/>
      <c r="AX55" s="1241"/>
      <c r="AY55" s="1241"/>
      <c r="AZ55" s="1241"/>
      <c r="BA55" s="1241"/>
      <c r="BB55" s="1244" t="s">
        <v>612</v>
      </c>
      <c r="BC55" s="1244"/>
      <c r="BD55" s="1244"/>
      <c r="BE55" s="1244"/>
      <c r="BF55" s="1244"/>
      <c r="BG55" s="1244"/>
      <c r="BH55" s="1244"/>
      <c r="BI55" s="1244"/>
      <c r="BJ55" s="1244"/>
      <c r="BK55" s="1244"/>
      <c r="BL55" s="1244"/>
      <c r="BM55" s="1244"/>
      <c r="BN55" s="1244"/>
      <c r="BO55" s="1244"/>
      <c r="BP55" s="1242">
        <v>0</v>
      </c>
      <c r="BQ55" s="1242"/>
      <c r="BR55" s="1242"/>
      <c r="BS55" s="1242"/>
      <c r="BT55" s="1242"/>
      <c r="BU55" s="1242"/>
      <c r="BV55" s="1242"/>
      <c r="BW55" s="1242"/>
      <c r="BX55" s="1242">
        <v>0</v>
      </c>
      <c r="BY55" s="1242"/>
      <c r="BZ55" s="1242"/>
      <c r="CA55" s="1242"/>
      <c r="CB55" s="1242"/>
      <c r="CC55" s="1242"/>
      <c r="CD55" s="1242"/>
      <c r="CE55" s="1242"/>
      <c r="CF55" s="1242">
        <v>0</v>
      </c>
      <c r="CG55" s="1242"/>
      <c r="CH55" s="1242"/>
      <c r="CI55" s="1242"/>
      <c r="CJ55" s="1242"/>
      <c r="CK55" s="1242"/>
      <c r="CL55" s="1242"/>
      <c r="CM55" s="1242"/>
      <c r="CN55" s="1242">
        <v>0</v>
      </c>
      <c r="CO55" s="1242"/>
      <c r="CP55" s="1242"/>
      <c r="CQ55" s="1242"/>
      <c r="CR55" s="1242"/>
      <c r="CS55" s="1242"/>
      <c r="CT55" s="1242"/>
      <c r="CU55" s="1242"/>
      <c r="CV55" s="1242">
        <v>0</v>
      </c>
      <c r="CW55" s="1242"/>
      <c r="CX55" s="1242"/>
      <c r="CY55" s="1242"/>
      <c r="CZ55" s="1242"/>
      <c r="DA55" s="1242"/>
      <c r="DB55" s="1242"/>
      <c r="DC55" s="1242"/>
    </row>
    <row r="56" spans="1:109" x14ac:dyDescent="0.15">
      <c r="A56" s="358"/>
      <c r="B56" s="259"/>
      <c r="G56" s="1237"/>
      <c r="H56" s="1237"/>
      <c r="I56" s="1237"/>
      <c r="J56" s="1237"/>
      <c r="K56" s="1243"/>
      <c r="L56" s="1243"/>
      <c r="M56" s="1243"/>
      <c r="N56" s="1243"/>
      <c r="AN56" s="1241"/>
      <c r="AO56" s="1241"/>
      <c r="AP56" s="1241"/>
      <c r="AQ56" s="1241"/>
      <c r="AR56" s="1241"/>
      <c r="AS56" s="1241"/>
      <c r="AT56" s="1241"/>
      <c r="AU56" s="1241"/>
      <c r="AV56" s="1241"/>
      <c r="AW56" s="1241"/>
      <c r="AX56" s="1241"/>
      <c r="AY56" s="1241"/>
      <c r="AZ56" s="1241"/>
      <c r="BA56" s="1241"/>
      <c r="BB56" s="1244"/>
      <c r="BC56" s="1244"/>
      <c r="BD56" s="1244"/>
      <c r="BE56" s="1244"/>
      <c r="BF56" s="1244"/>
      <c r="BG56" s="1244"/>
      <c r="BH56" s="1244"/>
      <c r="BI56" s="1244"/>
      <c r="BJ56" s="1244"/>
      <c r="BK56" s="1244"/>
      <c r="BL56" s="1244"/>
      <c r="BM56" s="1244"/>
      <c r="BN56" s="1244"/>
      <c r="BO56" s="1244"/>
      <c r="BP56" s="1242"/>
      <c r="BQ56" s="1242"/>
      <c r="BR56" s="1242"/>
      <c r="BS56" s="1242"/>
      <c r="BT56" s="1242"/>
      <c r="BU56" s="1242"/>
      <c r="BV56" s="1242"/>
      <c r="BW56" s="1242"/>
      <c r="BX56" s="1242"/>
      <c r="BY56" s="1242"/>
      <c r="BZ56" s="1242"/>
      <c r="CA56" s="1242"/>
      <c r="CB56" s="1242"/>
      <c r="CC56" s="1242"/>
      <c r="CD56" s="1242"/>
      <c r="CE56" s="1242"/>
      <c r="CF56" s="1242"/>
      <c r="CG56" s="1242"/>
      <c r="CH56" s="1242"/>
      <c r="CI56" s="1242"/>
      <c r="CJ56" s="1242"/>
      <c r="CK56" s="1242"/>
      <c r="CL56" s="1242"/>
      <c r="CM56" s="1242"/>
      <c r="CN56" s="1242"/>
      <c r="CO56" s="1242"/>
      <c r="CP56" s="1242"/>
      <c r="CQ56" s="1242"/>
      <c r="CR56" s="1242"/>
      <c r="CS56" s="1242"/>
      <c r="CT56" s="1242"/>
      <c r="CU56" s="1242"/>
      <c r="CV56" s="1242"/>
      <c r="CW56" s="1242"/>
      <c r="CX56" s="1242"/>
      <c r="CY56" s="1242"/>
      <c r="CZ56" s="1242"/>
      <c r="DA56" s="1242"/>
      <c r="DB56" s="1242"/>
      <c r="DC56" s="1242"/>
    </row>
    <row r="57" spans="1:109" s="358" customFormat="1" x14ac:dyDescent="0.15">
      <c r="B57" s="362"/>
      <c r="G57" s="1237"/>
      <c r="H57" s="1237"/>
      <c r="I57" s="1246"/>
      <c r="J57" s="1246"/>
      <c r="K57" s="1243"/>
      <c r="L57" s="1243"/>
      <c r="M57" s="1243"/>
      <c r="N57" s="1243"/>
      <c r="AM57" s="255"/>
      <c r="AN57" s="1241"/>
      <c r="AO57" s="1241"/>
      <c r="AP57" s="1241"/>
      <c r="AQ57" s="1241"/>
      <c r="AR57" s="1241"/>
      <c r="AS57" s="1241"/>
      <c r="AT57" s="1241"/>
      <c r="AU57" s="1241"/>
      <c r="AV57" s="1241"/>
      <c r="AW57" s="1241"/>
      <c r="AX57" s="1241"/>
      <c r="AY57" s="1241"/>
      <c r="AZ57" s="1241"/>
      <c r="BA57" s="1241"/>
      <c r="BB57" s="1244" t="s">
        <v>613</v>
      </c>
      <c r="BC57" s="1244"/>
      <c r="BD57" s="1244"/>
      <c r="BE57" s="1244"/>
      <c r="BF57" s="1244"/>
      <c r="BG57" s="1244"/>
      <c r="BH57" s="1244"/>
      <c r="BI57" s="1244"/>
      <c r="BJ57" s="1244"/>
      <c r="BK57" s="1244"/>
      <c r="BL57" s="1244"/>
      <c r="BM57" s="1244"/>
      <c r="BN57" s="1244"/>
      <c r="BO57" s="1244"/>
      <c r="BP57" s="1242">
        <v>61.2</v>
      </c>
      <c r="BQ57" s="1242"/>
      <c r="BR57" s="1242"/>
      <c r="BS57" s="1242"/>
      <c r="BT57" s="1242"/>
      <c r="BU57" s="1242"/>
      <c r="BV57" s="1242"/>
      <c r="BW57" s="1242"/>
      <c r="BX57" s="1242">
        <v>62.8</v>
      </c>
      <c r="BY57" s="1242"/>
      <c r="BZ57" s="1242"/>
      <c r="CA57" s="1242"/>
      <c r="CB57" s="1242"/>
      <c r="CC57" s="1242"/>
      <c r="CD57" s="1242"/>
      <c r="CE57" s="1242"/>
      <c r="CF57" s="1242">
        <v>64</v>
      </c>
      <c r="CG57" s="1242"/>
      <c r="CH57" s="1242"/>
      <c r="CI57" s="1242"/>
      <c r="CJ57" s="1242"/>
      <c r="CK57" s="1242"/>
      <c r="CL57" s="1242"/>
      <c r="CM57" s="1242"/>
      <c r="CN57" s="1242">
        <v>65.3</v>
      </c>
      <c r="CO57" s="1242"/>
      <c r="CP57" s="1242"/>
      <c r="CQ57" s="1242"/>
      <c r="CR57" s="1242"/>
      <c r="CS57" s="1242"/>
      <c r="CT57" s="1242"/>
      <c r="CU57" s="1242"/>
      <c r="CV57" s="1242">
        <v>66.599999999999994</v>
      </c>
      <c r="CW57" s="1242"/>
      <c r="CX57" s="1242"/>
      <c r="CY57" s="1242"/>
      <c r="CZ57" s="1242"/>
      <c r="DA57" s="1242"/>
      <c r="DB57" s="1242"/>
      <c r="DC57" s="1242"/>
      <c r="DD57" s="363"/>
      <c r="DE57" s="362"/>
    </row>
    <row r="58" spans="1:109" s="358" customFormat="1" x14ac:dyDescent="0.15">
      <c r="A58" s="255"/>
      <c r="B58" s="362"/>
      <c r="G58" s="1237"/>
      <c r="H58" s="1237"/>
      <c r="I58" s="1246"/>
      <c r="J58" s="1246"/>
      <c r="K58" s="1243"/>
      <c r="L58" s="1243"/>
      <c r="M58" s="1243"/>
      <c r="N58" s="1243"/>
      <c r="AM58" s="255"/>
      <c r="AN58" s="1241"/>
      <c r="AO58" s="1241"/>
      <c r="AP58" s="1241"/>
      <c r="AQ58" s="1241"/>
      <c r="AR58" s="1241"/>
      <c r="AS58" s="1241"/>
      <c r="AT58" s="1241"/>
      <c r="AU58" s="1241"/>
      <c r="AV58" s="1241"/>
      <c r="AW58" s="1241"/>
      <c r="AX58" s="1241"/>
      <c r="AY58" s="1241"/>
      <c r="AZ58" s="1241"/>
      <c r="BA58" s="1241"/>
      <c r="BB58" s="1244"/>
      <c r="BC58" s="1244"/>
      <c r="BD58" s="1244"/>
      <c r="BE58" s="1244"/>
      <c r="BF58" s="1244"/>
      <c r="BG58" s="1244"/>
      <c r="BH58" s="1244"/>
      <c r="BI58" s="1244"/>
      <c r="BJ58" s="1244"/>
      <c r="BK58" s="1244"/>
      <c r="BL58" s="1244"/>
      <c r="BM58" s="1244"/>
      <c r="BN58" s="1244"/>
      <c r="BO58" s="1244"/>
      <c r="BP58" s="1242"/>
      <c r="BQ58" s="1242"/>
      <c r="BR58" s="1242"/>
      <c r="BS58" s="1242"/>
      <c r="BT58" s="1242"/>
      <c r="BU58" s="1242"/>
      <c r="BV58" s="1242"/>
      <c r="BW58" s="1242"/>
      <c r="BX58" s="1242"/>
      <c r="BY58" s="1242"/>
      <c r="BZ58" s="1242"/>
      <c r="CA58" s="1242"/>
      <c r="CB58" s="1242"/>
      <c r="CC58" s="1242"/>
      <c r="CD58" s="1242"/>
      <c r="CE58" s="1242"/>
      <c r="CF58" s="1242"/>
      <c r="CG58" s="1242"/>
      <c r="CH58" s="1242"/>
      <c r="CI58" s="1242"/>
      <c r="CJ58" s="1242"/>
      <c r="CK58" s="1242"/>
      <c r="CL58" s="1242"/>
      <c r="CM58" s="1242"/>
      <c r="CN58" s="1242"/>
      <c r="CO58" s="1242"/>
      <c r="CP58" s="1242"/>
      <c r="CQ58" s="1242"/>
      <c r="CR58" s="1242"/>
      <c r="CS58" s="1242"/>
      <c r="CT58" s="1242"/>
      <c r="CU58" s="1242"/>
      <c r="CV58" s="1242"/>
      <c r="CW58" s="1242"/>
      <c r="CX58" s="1242"/>
      <c r="CY58" s="1242"/>
      <c r="CZ58" s="1242"/>
      <c r="DA58" s="1242"/>
      <c r="DB58" s="1242"/>
      <c r="DC58" s="1242"/>
      <c r="DD58" s="363"/>
      <c r="DE58" s="362"/>
    </row>
    <row r="59" spans="1:109" s="358" customFormat="1" x14ac:dyDescent="0.15">
      <c r="A59" s="255"/>
      <c r="B59" s="362"/>
      <c r="K59" s="364"/>
      <c r="L59" s="364"/>
      <c r="M59" s="364"/>
      <c r="N59" s="364"/>
      <c r="AQ59" s="364"/>
      <c r="AR59" s="364"/>
      <c r="AS59" s="364"/>
      <c r="AT59" s="364"/>
      <c r="BC59" s="364"/>
      <c r="BD59" s="364"/>
      <c r="BE59" s="364"/>
      <c r="BF59" s="364"/>
      <c r="BO59" s="364"/>
      <c r="BP59" s="364"/>
      <c r="BQ59" s="364"/>
      <c r="BR59" s="364"/>
      <c r="CA59" s="364"/>
      <c r="CB59" s="364"/>
      <c r="CC59" s="364"/>
      <c r="CD59" s="364"/>
      <c r="CM59" s="364"/>
      <c r="CN59" s="364"/>
      <c r="CO59" s="364"/>
      <c r="CP59" s="364"/>
      <c r="CY59" s="364"/>
      <c r="CZ59" s="364"/>
      <c r="DA59" s="364"/>
      <c r="DB59" s="364"/>
      <c r="DC59" s="364"/>
      <c r="DD59" s="363"/>
      <c r="DE59" s="362"/>
    </row>
    <row r="60" spans="1:109" s="358" customFormat="1" x14ac:dyDescent="0.15">
      <c r="A60" s="255"/>
      <c r="B60" s="362"/>
      <c r="K60" s="364"/>
      <c r="L60" s="364"/>
      <c r="M60" s="364"/>
      <c r="N60" s="364"/>
      <c r="AQ60" s="364"/>
      <c r="AR60" s="364"/>
      <c r="AS60" s="364"/>
      <c r="AT60" s="364"/>
      <c r="BC60" s="364"/>
      <c r="BD60" s="364"/>
      <c r="BE60" s="364"/>
      <c r="BF60" s="364"/>
      <c r="BO60" s="364"/>
      <c r="BP60" s="364"/>
      <c r="BQ60" s="364"/>
      <c r="BR60" s="364"/>
      <c r="CA60" s="364"/>
      <c r="CB60" s="364"/>
      <c r="CC60" s="364"/>
      <c r="CD60" s="364"/>
      <c r="CM60" s="364"/>
      <c r="CN60" s="364"/>
      <c r="CO60" s="364"/>
      <c r="CP60" s="364"/>
      <c r="CY60" s="364"/>
      <c r="CZ60" s="364"/>
      <c r="DA60" s="364"/>
      <c r="DB60" s="364"/>
      <c r="DC60" s="364"/>
      <c r="DD60" s="363"/>
      <c r="DE60" s="362"/>
    </row>
    <row r="61" spans="1:109" s="358" customFormat="1" x14ac:dyDescent="0.15">
      <c r="A61" s="255"/>
      <c r="B61" s="365"/>
      <c r="C61" s="366"/>
      <c r="D61" s="366"/>
      <c r="E61" s="366"/>
      <c r="F61" s="366"/>
      <c r="G61" s="366"/>
      <c r="H61" s="366"/>
      <c r="I61" s="366"/>
      <c r="J61" s="366"/>
      <c r="K61" s="366"/>
      <c r="L61" s="366"/>
      <c r="M61" s="367"/>
      <c r="N61" s="367"/>
      <c r="O61" s="366"/>
      <c r="P61" s="366"/>
      <c r="Q61" s="366"/>
      <c r="R61" s="366"/>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7"/>
      <c r="AT61" s="367"/>
      <c r="AU61" s="366"/>
      <c r="AV61" s="366"/>
      <c r="AW61" s="366"/>
      <c r="AX61" s="366"/>
      <c r="AY61" s="366"/>
      <c r="AZ61" s="366"/>
      <c r="BA61" s="366"/>
      <c r="BB61" s="366"/>
      <c r="BC61" s="366"/>
      <c r="BD61" s="366"/>
      <c r="BE61" s="367"/>
      <c r="BF61" s="367"/>
      <c r="BG61" s="366"/>
      <c r="BH61" s="366"/>
      <c r="BI61" s="366"/>
      <c r="BJ61" s="366"/>
      <c r="BK61" s="366"/>
      <c r="BL61" s="366"/>
      <c r="BM61" s="366"/>
      <c r="BN61" s="366"/>
      <c r="BO61" s="366"/>
      <c r="BP61" s="366"/>
      <c r="BQ61" s="367"/>
      <c r="BR61" s="367"/>
      <c r="BS61" s="366"/>
      <c r="BT61" s="366"/>
      <c r="BU61" s="366"/>
      <c r="BV61" s="366"/>
      <c r="BW61" s="366"/>
      <c r="BX61" s="366"/>
      <c r="BY61" s="366"/>
      <c r="BZ61" s="366"/>
      <c r="CA61" s="366"/>
      <c r="CB61" s="366"/>
      <c r="CC61" s="367"/>
      <c r="CD61" s="367"/>
      <c r="CE61" s="366"/>
      <c r="CF61" s="366"/>
      <c r="CG61" s="366"/>
      <c r="CH61" s="366"/>
      <c r="CI61" s="366"/>
      <c r="CJ61" s="366"/>
      <c r="CK61" s="366"/>
      <c r="CL61" s="366"/>
      <c r="CM61" s="366"/>
      <c r="CN61" s="366"/>
      <c r="CO61" s="367"/>
      <c r="CP61" s="367"/>
      <c r="CQ61" s="366"/>
      <c r="CR61" s="366"/>
      <c r="CS61" s="366"/>
      <c r="CT61" s="366"/>
      <c r="CU61" s="366"/>
      <c r="CV61" s="366"/>
      <c r="CW61" s="366"/>
      <c r="CX61" s="366"/>
      <c r="CY61" s="366"/>
      <c r="CZ61" s="366"/>
      <c r="DA61" s="367"/>
      <c r="DB61" s="367"/>
      <c r="DC61" s="367"/>
      <c r="DD61" s="368"/>
      <c r="DE61" s="362"/>
    </row>
    <row r="62" spans="1:109" x14ac:dyDescent="0.15">
      <c r="B62" s="356"/>
      <c r="C62" s="356"/>
      <c r="D62" s="356"/>
      <c r="E62" s="356"/>
      <c r="F62" s="356"/>
      <c r="G62" s="356"/>
      <c r="H62" s="356"/>
      <c r="I62" s="356"/>
      <c r="J62" s="356"/>
      <c r="K62" s="356"/>
      <c r="L62" s="356"/>
      <c r="M62" s="356"/>
      <c r="N62" s="356"/>
      <c r="O62" s="356"/>
      <c r="P62" s="356"/>
      <c r="Q62" s="356"/>
      <c r="R62" s="356"/>
      <c r="S62" s="356"/>
      <c r="T62" s="356"/>
      <c r="U62" s="356"/>
      <c r="V62" s="356"/>
      <c r="W62" s="356"/>
      <c r="X62" s="356"/>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255"/>
    </row>
    <row r="63" spans="1:109" ht="17.25" x14ac:dyDescent="0.15">
      <c r="B63" s="312" t="s">
        <v>615</v>
      </c>
    </row>
    <row r="64" spans="1:109" x14ac:dyDescent="0.15">
      <c r="B64" s="259"/>
      <c r="G64" s="357"/>
      <c r="I64" s="369"/>
      <c r="J64" s="369"/>
      <c r="K64" s="369"/>
      <c r="L64" s="369"/>
      <c r="M64" s="369"/>
      <c r="N64" s="370"/>
      <c r="AM64" s="357"/>
      <c r="AN64" s="357" t="s">
        <v>608</v>
      </c>
      <c r="AP64" s="358"/>
      <c r="AQ64" s="358"/>
      <c r="AR64" s="358"/>
      <c r="AY64" s="357"/>
      <c r="BA64" s="358"/>
      <c r="BB64" s="358"/>
      <c r="BC64" s="358"/>
      <c r="BK64" s="357"/>
      <c r="BM64" s="358"/>
      <c r="BN64" s="358"/>
      <c r="BO64" s="358"/>
      <c r="BW64" s="357"/>
      <c r="BY64" s="358"/>
      <c r="BZ64" s="358"/>
      <c r="CA64" s="358"/>
      <c r="CI64" s="357"/>
      <c r="CK64" s="358"/>
      <c r="CL64" s="358"/>
      <c r="CM64" s="358"/>
      <c r="CU64" s="357"/>
      <c r="CW64" s="358"/>
      <c r="CX64" s="358"/>
      <c r="CY64" s="358"/>
    </row>
    <row r="65" spans="2:107" x14ac:dyDescent="0.15">
      <c r="B65" s="259"/>
      <c r="AN65" s="1228" t="s">
        <v>616</v>
      </c>
      <c r="AO65" s="1229"/>
      <c r="AP65" s="1229"/>
      <c r="AQ65" s="1229"/>
      <c r="AR65" s="1229"/>
      <c r="AS65" s="1229"/>
      <c r="AT65" s="1229"/>
      <c r="AU65" s="1229"/>
      <c r="AV65" s="1229"/>
      <c r="AW65" s="1229"/>
      <c r="AX65" s="1229"/>
      <c r="AY65" s="1229"/>
      <c r="AZ65" s="1229"/>
      <c r="BA65" s="1229"/>
      <c r="BB65" s="1229"/>
      <c r="BC65" s="1229"/>
      <c r="BD65" s="1229"/>
      <c r="BE65" s="1229"/>
      <c r="BF65" s="1229"/>
      <c r="BG65" s="1229"/>
      <c r="BH65" s="1229"/>
      <c r="BI65" s="1229"/>
      <c r="BJ65" s="1229"/>
      <c r="BK65" s="1229"/>
      <c r="BL65" s="1229"/>
      <c r="BM65" s="1229"/>
      <c r="BN65" s="1229"/>
      <c r="BO65" s="1229"/>
      <c r="BP65" s="1229"/>
      <c r="BQ65" s="1229"/>
      <c r="BR65" s="1229"/>
      <c r="BS65" s="1229"/>
      <c r="BT65" s="1229"/>
      <c r="BU65" s="1229"/>
      <c r="BV65" s="1229"/>
      <c r="BW65" s="1229"/>
      <c r="BX65" s="1229"/>
      <c r="BY65" s="1229"/>
      <c r="BZ65" s="1229"/>
      <c r="CA65" s="1229"/>
      <c r="CB65" s="1229"/>
      <c r="CC65" s="1229"/>
      <c r="CD65" s="1229"/>
      <c r="CE65" s="1229"/>
      <c r="CF65" s="1229"/>
      <c r="CG65" s="1229"/>
      <c r="CH65" s="1229"/>
      <c r="CI65" s="1229"/>
      <c r="CJ65" s="1229"/>
      <c r="CK65" s="1229"/>
      <c r="CL65" s="1229"/>
      <c r="CM65" s="1229"/>
      <c r="CN65" s="1229"/>
      <c r="CO65" s="1229"/>
      <c r="CP65" s="1229"/>
      <c r="CQ65" s="1229"/>
      <c r="CR65" s="1229"/>
      <c r="CS65" s="1229"/>
      <c r="CT65" s="1229"/>
      <c r="CU65" s="1229"/>
      <c r="CV65" s="1229"/>
      <c r="CW65" s="1229"/>
      <c r="CX65" s="1229"/>
      <c r="CY65" s="1229"/>
      <c r="CZ65" s="1229"/>
      <c r="DA65" s="1229"/>
      <c r="DB65" s="1229"/>
      <c r="DC65" s="1230"/>
    </row>
    <row r="66" spans="2:107" x14ac:dyDescent="0.15">
      <c r="B66" s="259"/>
      <c r="AN66" s="1231"/>
      <c r="AO66" s="1232"/>
      <c r="AP66" s="1232"/>
      <c r="AQ66" s="1232"/>
      <c r="AR66" s="1232"/>
      <c r="AS66" s="1232"/>
      <c r="AT66" s="1232"/>
      <c r="AU66" s="1232"/>
      <c r="AV66" s="1232"/>
      <c r="AW66" s="1232"/>
      <c r="AX66" s="1232"/>
      <c r="AY66" s="1232"/>
      <c r="AZ66" s="1232"/>
      <c r="BA66" s="1232"/>
      <c r="BB66" s="1232"/>
      <c r="BC66" s="1232"/>
      <c r="BD66" s="1232"/>
      <c r="BE66" s="1232"/>
      <c r="BF66" s="1232"/>
      <c r="BG66" s="1232"/>
      <c r="BH66" s="1232"/>
      <c r="BI66" s="1232"/>
      <c r="BJ66" s="1232"/>
      <c r="BK66" s="1232"/>
      <c r="BL66" s="1232"/>
      <c r="BM66" s="1232"/>
      <c r="BN66" s="1232"/>
      <c r="BO66" s="1232"/>
      <c r="BP66" s="1232"/>
      <c r="BQ66" s="1232"/>
      <c r="BR66" s="1232"/>
      <c r="BS66" s="1232"/>
      <c r="BT66" s="1232"/>
      <c r="BU66" s="1232"/>
      <c r="BV66" s="1232"/>
      <c r="BW66" s="1232"/>
      <c r="BX66" s="1232"/>
      <c r="BY66" s="1232"/>
      <c r="BZ66" s="1232"/>
      <c r="CA66" s="1232"/>
      <c r="CB66" s="1232"/>
      <c r="CC66" s="1232"/>
      <c r="CD66" s="1232"/>
      <c r="CE66" s="1232"/>
      <c r="CF66" s="1232"/>
      <c r="CG66" s="1232"/>
      <c r="CH66" s="1232"/>
      <c r="CI66" s="1232"/>
      <c r="CJ66" s="1232"/>
      <c r="CK66" s="1232"/>
      <c r="CL66" s="1232"/>
      <c r="CM66" s="1232"/>
      <c r="CN66" s="1232"/>
      <c r="CO66" s="1232"/>
      <c r="CP66" s="1232"/>
      <c r="CQ66" s="1232"/>
      <c r="CR66" s="1232"/>
      <c r="CS66" s="1232"/>
      <c r="CT66" s="1232"/>
      <c r="CU66" s="1232"/>
      <c r="CV66" s="1232"/>
      <c r="CW66" s="1232"/>
      <c r="CX66" s="1232"/>
      <c r="CY66" s="1232"/>
      <c r="CZ66" s="1232"/>
      <c r="DA66" s="1232"/>
      <c r="DB66" s="1232"/>
      <c r="DC66" s="1233"/>
    </row>
    <row r="67" spans="2:107" x14ac:dyDescent="0.15">
      <c r="B67" s="259"/>
      <c r="AN67" s="1231"/>
      <c r="AO67" s="1232"/>
      <c r="AP67" s="1232"/>
      <c r="AQ67" s="1232"/>
      <c r="AR67" s="1232"/>
      <c r="AS67" s="1232"/>
      <c r="AT67" s="1232"/>
      <c r="AU67" s="1232"/>
      <c r="AV67" s="1232"/>
      <c r="AW67" s="1232"/>
      <c r="AX67" s="1232"/>
      <c r="AY67" s="1232"/>
      <c r="AZ67" s="1232"/>
      <c r="BA67" s="1232"/>
      <c r="BB67" s="1232"/>
      <c r="BC67" s="1232"/>
      <c r="BD67" s="1232"/>
      <c r="BE67" s="1232"/>
      <c r="BF67" s="1232"/>
      <c r="BG67" s="1232"/>
      <c r="BH67" s="1232"/>
      <c r="BI67" s="1232"/>
      <c r="BJ67" s="1232"/>
      <c r="BK67" s="1232"/>
      <c r="BL67" s="1232"/>
      <c r="BM67" s="1232"/>
      <c r="BN67" s="1232"/>
      <c r="BO67" s="1232"/>
      <c r="BP67" s="1232"/>
      <c r="BQ67" s="1232"/>
      <c r="BR67" s="1232"/>
      <c r="BS67" s="1232"/>
      <c r="BT67" s="1232"/>
      <c r="BU67" s="1232"/>
      <c r="BV67" s="1232"/>
      <c r="BW67" s="1232"/>
      <c r="BX67" s="1232"/>
      <c r="BY67" s="1232"/>
      <c r="BZ67" s="1232"/>
      <c r="CA67" s="1232"/>
      <c r="CB67" s="1232"/>
      <c r="CC67" s="1232"/>
      <c r="CD67" s="1232"/>
      <c r="CE67" s="1232"/>
      <c r="CF67" s="1232"/>
      <c r="CG67" s="1232"/>
      <c r="CH67" s="1232"/>
      <c r="CI67" s="1232"/>
      <c r="CJ67" s="1232"/>
      <c r="CK67" s="1232"/>
      <c r="CL67" s="1232"/>
      <c r="CM67" s="1232"/>
      <c r="CN67" s="1232"/>
      <c r="CO67" s="1232"/>
      <c r="CP67" s="1232"/>
      <c r="CQ67" s="1232"/>
      <c r="CR67" s="1232"/>
      <c r="CS67" s="1232"/>
      <c r="CT67" s="1232"/>
      <c r="CU67" s="1232"/>
      <c r="CV67" s="1232"/>
      <c r="CW67" s="1232"/>
      <c r="CX67" s="1232"/>
      <c r="CY67" s="1232"/>
      <c r="CZ67" s="1232"/>
      <c r="DA67" s="1232"/>
      <c r="DB67" s="1232"/>
      <c r="DC67" s="1233"/>
    </row>
    <row r="68" spans="2:107" x14ac:dyDescent="0.15">
      <c r="B68" s="259"/>
      <c r="AN68" s="1231"/>
      <c r="AO68" s="1232"/>
      <c r="AP68" s="1232"/>
      <c r="AQ68" s="1232"/>
      <c r="AR68" s="1232"/>
      <c r="AS68" s="1232"/>
      <c r="AT68" s="1232"/>
      <c r="AU68" s="1232"/>
      <c r="AV68" s="1232"/>
      <c r="AW68" s="1232"/>
      <c r="AX68" s="1232"/>
      <c r="AY68" s="1232"/>
      <c r="AZ68" s="1232"/>
      <c r="BA68" s="1232"/>
      <c r="BB68" s="1232"/>
      <c r="BC68" s="1232"/>
      <c r="BD68" s="1232"/>
      <c r="BE68" s="1232"/>
      <c r="BF68" s="1232"/>
      <c r="BG68" s="1232"/>
      <c r="BH68" s="1232"/>
      <c r="BI68" s="1232"/>
      <c r="BJ68" s="1232"/>
      <c r="BK68" s="1232"/>
      <c r="BL68" s="1232"/>
      <c r="BM68" s="1232"/>
      <c r="BN68" s="1232"/>
      <c r="BO68" s="1232"/>
      <c r="BP68" s="1232"/>
      <c r="BQ68" s="1232"/>
      <c r="BR68" s="1232"/>
      <c r="BS68" s="1232"/>
      <c r="BT68" s="1232"/>
      <c r="BU68" s="1232"/>
      <c r="BV68" s="1232"/>
      <c r="BW68" s="1232"/>
      <c r="BX68" s="1232"/>
      <c r="BY68" s="1232"/>
      <c r="BZ68" s="1232"/>
      <c r="CA68" s="1232"/>
      <c r="CB68" s="1232"/>
      <c r="CC68" s="1232"/>
      <c r="CD68" s="1232"/>
      <c r="CE68" s="1232"/>
      <c r="CF68" s="1232"/>
      <c r="CG68" s="1232"/>
      <c r="CH68" s="1232"/>
      <c r="CI68" s="1232"/>
      <c r="CJ68" s="1232"/>
      <c r="CK68" s="1232"/>
      <c r="CL68" s="1232"/>
      <c r="CM68" s="1232"/>
      <c r="CN68" s="1232"/>
      <c r="CO68" s="1232"/>
      <c r="CP68" s="1232"/>
      <c r="CQ68" s="1232"/>
      <c r="CR68" s="1232"/>
      <c r="CS68" s="1232"/>
      <c r="CT68" s="1232"/>
      <c r="CU68" s="1232"/>
      <c r="CV68" s="1232"/>
      <c r="CW68" s="1232"/>
      <c r="CX68" s="1232"/>
      <c r="CY68" s="1232"/>
      <c r="CZ68" s="1232"/>
      <c r="DA68" s="1232"/>
      <c r="DB68" s="1232"/>
      <c r="DC68" s="1233"/>
    </row>
    <row r="69" spans="2:107" x14ac:dyDescent="0.15">
      <c r="B69" s="259"/>
      <c r="AN69" s="1234"/>
      <c r="AO69" s="1235"/>
      <c r="AP69" s="1235"/>
      <c r="AQ69" s="1235"/>
      <c r="AR69" s="1235"/>
      <c r="AS69" s="1235"/>
      <c r="AT69" s="1235"/>
      <c r="AU69" s="1235"/>
      <c r="AV69" s="1235"/>
      <c r="AW69" s="1235"/>
      <c r="AX69" s="1235"/>
      <c r="AY69" s="1235"/>
      <c r="AZ69" s="1235"/>
      <c r="BA69" s="1235"/>
      <c r="BB69" s="1235"/>
      <c r="BC69" s="1235"/>
      <c r="BD69" s="1235"/>
      <c r="BE69" s="1235"/>
      <c r="BF69" s="1235"/>
      <c r="BG69" s="1235"/>
      <c r="BH69" s="1235"/>
      <c r="BI69" s="1235"/>
      <c r="BJ69" s="1235"/>
      <c r="BK69" s="1235"/>
      <c r="BL69" s="1235"/>
      <c r="BM69" s="1235"/>
      <c r="BN69" s="1235"/>
      <c r="BO69" s="1235"/>
      <c r="BP69" s="1235"/>
      <c r="BQ69" s="1235"/>
      <c r="BR69" s="1235"/>
      <c r="BS69" s="1235"/>
      <c r="BT69" s="1235"/>
      <c r="BU69" s="1235"/>
      <c r="BV69" s="1235"/>
      <c r="BW69" s="1235"/>
      <c r="BX69" s="1235"/>
      <c r="BY69" s="1235"/>
      <c r="BZ69" s="1235"/>
      <c r="CA69" s="1235"/>
      <c r="CB69" s="1235"/>
      <c r="CC69" s="1235"/>
      <c r="CD69" s="1235"/>
      <c r="CE69" s="1235"/>
      <c r="CF69" s="1235"/>
      <c r="CG69" s="1235"/>
      <c r="CH69" s="1235"/>
      <c r="CI69" s="1235"/>
      <c r="CJ69" s="1235"/>
      <c r="CK69" s="1235"/>
      <c r="CL69" s="1235"/>
      <c r="CM69" s="1235"/>
      <c r="CN69" s="1235"/>
      <c r="CO69" s="1235"/>
      <c r="CP69" s="1235"/>
      <c r="CQ69" s="1235"/>
      <c r="CR69" s="1235"/>
      <c r="CS69" s="1235"/>
      <c r="CT69" s="1235"/>
      <c r="CU69" s="1235"/>
      <c r="CV69" s="1235"/>
      <c r="CW69" s="1235"/>
      <c r="CX69" s="1235"/>
      <c r="CY69" s="1235"/>
      <c r="CZ69" s="1235"/>
      <c r="DA69" s="1235"/>
      <c r="DB69" s="1235"/>
      <c r="DC69" s="1236"/>
    </row>
    <row r="70" spans="2:107" x14ac:dyDescent="0.15">
      <c r="B70" s="259"/>
      <c r="H70" s="371"/>
      <c r="I70" s="371"/>
      <c r="J70" s="372"/>
      <c r="K70" s="372"/>
      <c r="L70" s="373"/>
      <c r="M70" s="372"/>
      <c r="N70" s="373"/>
      <c r="AN70" s="359"/>
      <c r="AO70" s="359"/>
      <c r="AP70" s="359"/>
      <c r="AZ70" s="359"/>
      <c r="BA70" s="359"/>
      <c r="BB70" s="359"/>
      <c r="BL70" s="359"/>
      <c r="BM70" s="359"/>
      <c r="BN70" s="359"/>
      <c r="BX70" s="359"/>
      <c r="BY70" s="359"/>
      <c r="BZ70" s="359"/>
      <c r="CJ70" s="359"/>
      <c r="CK70" s="359"/>
      <c r="CL70" s="359"/>
      <c r="CV70" s="359"/>
      <c r="CW70" s="359"/>
      <c r="CX70" s="359"/>
    </row>
    <row r="71" spans="2:107" x14ac:dyDescent="0.15">
      <c r="B71" s="259"/>
      <c r="G71" s="374"/>
      <c r="I71" s="375"/>
      <c r="J71" s="372"/>
      <c r="K71" s="372"/>
      <c r="L71" s="373"/>
      <c r="M71" s="372"/>
      <c r="N71" s="373"/>
      <c r="AM71" s="374"/>
      <c r="AN71" s="255" t="s">
        <v>610</v>
      </c>
    </row>
    <row r="72" spans="2:107" x14ac:dyDescent="0.15">
      <c r="B72" s="259"/>
      <c r="G72" s="1237"/>
      <c r="H72" s="1237"/>
      <c r="I72" s="1237"/>
      <c r="J72" s="1237"/>
      <c r="K72" s="360"/>
      <c r="L72" s="360"/>
      <c r="M72" s="361"/>
      <c r="N72" s="361"/>
      <c r="AN72" s="1238"/>
      <c r="AO72" s="1239"/>
      <c r="AP72" s="1239"/>
      <c r="AQ72" s="1239"/>
      <c r="AR72" s="1239"/>
      <c r="AS72" s="1239"/>
      <c r="AT72" s="1239"/>
      <c r="AU72" s="1239"/>
      <c r="AV72" s="1239"/>
      <c r="AW72" s="1239"/>
      <c r="AX72" s="1239"/>
      <c r="AY72" s="1239"/>
      <c r="AZ72" s="1239"/>
      <c r="BA72" s="1239"/>
      <c r="BB72" s="1239"/>
      <c r="BC72" s="1239"/>
      <c r="BD72" s="1239"/>
      <c r="BE72" s="1239"/>
      <c r="BF72" s="1239"/>
      <c r="BG72" s="1239"/>
      <c r="BH72" s="1239"/>
      <c r="BI72" s="1239"/>
      <c r="BJ72" s="1239"/>
      <c r="BK72" s="1239"/>
      <c r="BL72" s="1239"/>
      <c r="BM72" s="1239"/>
      <c r="BN72" s="1239"/>
      <c r="BO72" s="1240"/>
      <c r="BP72" s="1241" t="s">
        <v>569</v>
      </c>
      <c r="BQ72" s="1241"/>
      <c r="BR72" s="1241"/>
      <c r="BS72" s="1241"/>
      <c r="BT72" s="1241"/>
      <c r="BU72" s="1241"/>
      <c r="BV72" s="1241"/>
      <c r="BW72" s="1241"/>
      <c r="BX72" s="1241" t="s">
        <v>570</v>
      </c>
      <c r="BY72" s="1241"/>
      <c r="BZ72" s="1241"/>
      <c r="CA72" s="1241"/>
      <c r="CB72" s="1241"/>
      <c r="CC72" s="1241"/>
      <c r="CD72" s="1241"/>
      <c r="CE72" s="1241"/>
      <c r="CF72" s="1241" t="s">
        <v>571</v>
      </c>
      <c r="CG72" s="1241"/>
      <c r="CH72" s="1241"/>
      <c r="CI72" s="1241"/>
      <c r="CJ72" s="1241"/>
      <c r="CK72" s="1241"/>
      <c r="CL72" s="1241"/>
      <c r="CM72" s="1241"/>
      <c r="CN72" s="1241" t="s">
        <v>572</v>
      </c>
      <c r="CO72" s="1241"/>
      <c r="CP72" s="1241"/>
      <c r="CQ72" s="1241"/>
      <c r="CR72" s="1241"/>
      <c r="CS72" s="1241"/>
      <c r="CT72" s="1241"/>
      <c r="CU72" s="1241"/>
      <c r="CV72" s="1241" t="s">
        <v>573</v>
      </c>
      <c r="CW72" s="1241"/>
      <c r="CX72" s="1241"/>
      <c r="CY72" s="1241"/>
      <c r="CZ72" s="1241"/>
      <c r="DA72" s="1241"/>
      <c r="DB72" s="1241"/>
      <c r="DC72" s="1241"/>
    </row>
    <row r="73" spans="2:107" x14ac:dyDescent="0.15">
      <c r="B73" s="259"/>
      <c r="G73" s="1247"/>
      <c r="H73" s="1247"/>
      <c r="I73" s="1247"/>
      <c r="J73" s="1247"/>
      <c r="K73" s="1248"/>
      <c r="L73" s="1248"/>
      <c r="M73" s="1248"/>
      <c r="N73" s="1248"/>
      <c r="AM73" s="359"/>
      <c r="AN73" s="1244" t="s">
        <v>611</v>
      </c>
      <c r="AO73" s="1244"/>
      <c r="AP73" s="1244"/>
      <c r="AQ73" s="1244"/>
      <c r="AR73" s="1244"/>
      <c r="AS73" s="1244"/>
      <c r="AT73" s="1244"/>
      <c r="AU73" s="1244"/>
      <c r="AV73" s="1244"/>
      <c r="AW73" s="1244"/>
      <c r="AX73" s="1244"/>
      <c r="AY73" s="1244"/>
      <c r="AZ73" s="1244"/>
      <c r="BA73" s="1244"/>
      <c r="BB73" s="1244" t="s">
        <v>612</v>
      </c>
      <c r="BC73" s="1244"/>
      <c r="BD73" s="1244"/>
      <c r="BE73" s="1244"/>
      <c r="BF73" s="1244"/>
      <c r="BG73" s="1244"/>
      <c r="BH73" s="1244"/>
      <c r="BI73" s="1244"/>
      <c r="BJ73" s="1244"/>
      <c r="BK73" s="1244"/>
      <c r="BL73" s="1244"/>
      <c r="BM73" s="1244"/>
      <c r="BN73" s="1244"/>
      <c r="BO73" s="1244"/>
      <c r="BP73" s="1242"/>
      <c r="BQ73" s="1242"/>
      <c r="BR73" s="1242"/>
      <c r="BS73" s="1242"/>
      <c r="BT73" s="1242"/>
      <c r="BU73" s="1242"/>
      <c r="BV73" s="1242"/>
      <c r="BW73" s="1242"/>
      <c r="BX73" s="1242"/>
      <c r="BY73" s="1242"/>
      <c r="BZ73" s="1242"/>
      <c r="CA73" s="1242"/>
      <c r="CB73" s="1242"/>
      <c r="CC73" s="1242"/>
      <c r="CD73" s="1242"/>
      <c r="CE73" s="1242"/>
      <c r="CF73" s="1242"/>
      <c r="CG73" s="1242"/>
      <c r="CH73" s="1242"/>
      <c r="CI73" s="1242"/>
      <c r="CJ73" s="1242"/>
      <c r="CK73" s="1242"/>
      <c r="CL73" s="1242"/>
      <c r="CM73" s="1242"/>
      <c r="CN73" s="1242"/>
      <c r="CO73" s="1242"/>
      <c r="CP73" s="1242"/>
      <c r="CQ73" s="1242"/>
      <c r="CR73" s="1242"/>
      <c r="CS73" s="1242"/>
      <c r="CT73" s="1242"/>
      <c r="CU73" s="1242"/>
      <c r="CV73" s="1242"/>
      <c r="CW73" s="1242"/>
      <c r="CX73" s="1242"/>
      <c r="CY73" s="1242"/>
      <c r="CZ73" s="1242"/>
      <c r="DA73" s="1242"/>
      <c r="DB73" s="1242"/>
      <c r="DC73" s="1242"/>
    </row>
    <row r="74" spans="2:107" x14ac:dyDescent="0.15">
      <c r="B74" s="259"/>
      <c r="G74" s="1247"/>
      <c r="H74" s="1247"/>
      <c r="I74" s="1247"/>
      <c r="J74" s="1247"/>
      <c r="K74" s="1248"/>
      <c r="L74" s="1248"/>
      <c r="M74" s="1248"/>
      <c r="N74" s="1248"/>
      <c r="AM74" s="359"/>
      <c r="AN74" s="1244"/>
      <c r="AO74" s="1244"/>
      <c r="AP74" s="1244"/>
      <c r="AQ74" s="1244"/>
      <c r="AR74" s="1244"/>
      <c r="AS74" s="1244"/>
      <c r="AT74" s="1244"/>
      <c r="AU74" s="1244"/>
      <c r="AV74" s="1244"/>
      <c r="AW74" s="1244"/>
      <c r="AX74" s="1244"/>
      <c r="AY74" s="1244"/>
      <c r="AZ74" s="1244"/>
      <c r="BA74" s="1244"/>
      <c r="BB74" s="1244"/>
      <c r="BC74" s="1244"/>
      <c r="BD74" s="1244"/>
      <c r="BE74" s="1244"/>
      <c r="BF74" s="1244"/>
      <c r="BG74" s="1244"/>
      <c r="BH74" s="1244"/>
      <c r="BI74" s="1244"/>
      <c r="BJ74" s="1244"/>
      <c r="BK74" s="1244"/>
      <c r="BL74" s="1244"/>
      <c r="BM74" s="1244"/>
      <c r="BN74" s="1244"/>
      <c r="BO74" s="1244"/>
      <c r="BP74" s="1242"/>
      <c r="BQ74" s="1242"/>
      <c r="BR74" s="1242"/>
      <c r="BS74" s="1242"/>
      <c r="BT74" s="1242"/>
      <c r="BU74" s="1242"/>
      <c r="BV74" s="1242"/>
      <c r="BW74" s="1242"/>
      <c r="BX74" s="1242"/>
      <c r="BY74" s="1242"/>
      <c r="BZ74" s="1242"/>
      <c r="CA74" s="1242"/>
      <c r="CB74" s="1242"/>
      <c r="CC74" s="1242"/>
      <c r="CD74" s="1242"/>
      <c r="CE74" s="1242"/>
      <c r="CF74" s="1242"/>
      <c r="CG74" s="1242"/>
      <c r="CH74" s="1242"/>
      <c r="CI74" s="1242"/>
      <c r="CJ74" s="1242"/>
      <c r="CK74" s="1242"/>
      <c r="CL74" s="1242"/>
      <c r="CM74" s="1242"/>
      <c r="CN74" s="1242"/>
      <c r="CO74" s="1242"/>
      <c r="CP74" s="1242"/>
      <c r="CQ74" s="1242"/>
      <c r="CR74" s="1242"/>
      <c r="CS74" s="1242"/>
      <c r="CT74" s="1242"/>
      <c r="CU74" s="1242"/>
      <c r="CV74" s="1242"/>
      <c r="CW74" s="1242"/>
      <c r="CX74" s="1242"/>
      <c r="CY74" s="1242"/>
      <c r="CZ74" s="1242"/>
      <c r="DA74" s="1242"/>
      <c r="DB74" s="1242"/>
      <c r="DC74" s="1242"/>
    </row>
    <row r="75" spans="2:107" x14ac:dyDescent="0.15">
      <c r="B75" s="259"/>
      <c r="G75" s="1247"/>
      <c r="H75" s="1247"/>
      <c r="I75" s="1237"/>
      <c r="J75" s="1237"/>
      <c r="K75" s="1243"/>
      <c r="L75" s="1243"/>
      <c r="M75" s="1243"/>
      <c r="N75" s="1243"/>
      <c r="AM75" s="359"/>
      <c r="AN75" s="1244"/>
      <c r="AO75" s="1244"/>
      <c r="AP75" s="1244"/>
      <c r="AQ75" s="1244"/>
      <c r="AR75" s="1244"/>
      <c r="AS75" s="1244"/>
      <c r="AT75" s="1244"/>
      <c r="AU75" s="1244"/>
      <c r="AV75" s="1244"/>
      <c r="AW75" s="1244"/>
      <c r="AX75" s="1244"/>
      <c r="AY75" s="1244"/>
      <c r="AZ75" s="1244"/>
      <c r="BA75" s="1244"/>
      <c r="BB75" s="1244" t="s">
        <v>617</v>
      </c>
      <c r="BC75" s="1244"/>
      <c r="BD75" s="1244"/>
      <c r="BE75" s="1244"/>
      <c r="BF75" s="1244"/>
      <c r="BG75" s="1244"/>
      <c r="BH75" s="1244"/>
      <c r="BI75" s="1244"/>
      <c r="BJ75" s="1244"/>
      <c r="BK75" s="1244"/>
      <c r="BL75" s="1244"/>
      <c r="BM75" s="1244"/>
      <c r="BN75" s="1244"/>
      <c r="BO75" s="1244"/>
      <c r="BP75" s="1242">
        <v>7.2</v>
      </c>
      <c r="BQ75" s="1242"/>
      <c r="BR75" s="1242"/>
      <c r="BS75" s="1242"/>
      <c r="BT75" s="1242"/>
      <c r="BU75" s="1242"/>
      <c r="BV75" s="1242"/>
      <c r="BW75" s="1242"/>
      <c r="BX75" s="1242">
        <v>7.7</v>
      </c>
      <c r="BY75" s="1242"/>
      <c r="BZ75" s="1242"/>
      <c r="CA75" s="1242"/>
      <c r="CB75" s="1242"/>
      <c r="CC75" s="1242"/>
      <c r="CD75" s="1242"/>
      <c r="CE75" s="1242"/>
      <c r="CF75" s="1242">
        <v>8.5</v>
      </c>
      <c r="CG75" s="1242"/>
      <c r="CH75" s="1242"/>
      <c r="CI75" s="1242"/>
      <c r="CJ75" s="1242"/>
      <c r="CK75" s="1242"/>
      <c r="CL75" s="1242"/>
      <c r="CM75" s="1242"/>
      <c r="CN75" s="1242">
        <v>8.9</v>
      </c>
      <c r="CO75" s="1242"/>
      <c r="CP75" s="1242"/>
      <c r="CQ75" s="1242"/>
      <c r="CR75" s="1242"/>
      <c r="CS75" s="1242"/>
      <c r="CT75" s="1242"/>
      <c r="CU75" s="1242"/>
      <c r="CV75" s="1242">
        <v>9</v>
      </c>
      <c r="CW75" s="1242"/>
      <c r="CX75" s="1242"/>
      <c r="CY75" s="1242"/>
      <c r="CZ75" s="1242"/>
      <c r="DA75" s="1242"/>
      <c r="DB75" s="1242"/>
      <c r="DC75" s="1242"/>
    </row>
    <row r="76" spans="2:107" x14ac:dyDescent="0.15">
      <c r="B76" s="259"/>
      <c r="G76" s="1247"/>
      <c r="H76" s="1247"/>
      <c r="I76" s="1237"/>
      <c r="J76" s="1237"/>
      <c r="K76" s="1243"/>
      <c r="L76" s="1243"/>
      <c r="M76" s="1243"/>
      <c r="N76" s="1243"/>
      <c r="AM76" s="359"/>
      <c r="AN76" s="1244"/>
      <c r="AO76" s="1244"/>
      <c r="AP76" s="1244"/>
      <c r="AQ76" s="1244"/>
      <c r="AR76" s="1244"/>
      <c r="AS76" s="1244"/>
      <c r="AT76" s="1244"/>
      <c r="AU76" s="1244"/>
      <c r="AV76" s="1244"/>
      <c r="AW76" s="1244"/>
      <c r="AX76" s="1244"/>
      <c r="AY76" s="1244"/>
      <c r="AZ76" s="1244"/>
      <c r="BA76" s="1244"/>
      <c r="BB76" s="1244"/>
      <c r="BC76" s="1244"/>
      <c r="BD76" s="1244"/>
      <c r="BE76" s="1244"/>
      <c r="BF76" s="1244"/>
      <c r="BG76" s="1244"/>
      <c r="BH76" s="1244"/>
      <c r="BI76" s="1244"/>
      <c r="BJ76" s="1244"/>
      <c r="BK76" s="1244"/>
      <c r="BL76" s="1244"/>
      <c r="BM76" s="1244"/>
      <c r="BN76" s="1244"/>
      <c r="BO76" s="1244"/>
      <c r="BP76" s="1242"/>
      <c r="BQ76" s="1242"/>
      <c r="BR76" s="1242"/>
      <c r="BS76" s="1242"/>
      <c r="BT76" s="1242"/>
      <c r="BU76" s="1242"/>
      <c r="BV76" s="1242"/>
      <c r="BW76" s="1242"/>
      <c r="BX76" s="1242"/>
      <c r="BY76" s="1242"/>
      <c r="BZ76" s="1242"/>
      <c r="CA76" s="1242"/>
      <c r="CB76" s="1242"/>
      <c r="CC76" s="1242"/>
      <c r="CD76" s="1242"/>
      <c r="CE76" s="1242"/>
      <c r="CF76" s="1242"/>
      <c r="CG76" s="1242"/>
      <c r="CH76" s="1242"/>
      <c r="CI76" s="1242"/>
      <c r="CJ76" s="1242"/>
      <c r="CK76" s="1242"/>
      <c r="CL76" s="1242"/>
      <c r="CM76" s="1242"/>
      <c r="CN76" s="1242"/>
      <c r="CO76" s="1242"/>
      <c r="CP76" s="1242"/>
      <c r="CQ76" s="1242"/>
      <c r="CR76" s="1242"/>
      <c r="CS76" s="1242"/>
      <c r="CT76" s="1242"/>
      <c r="CU76" s="1242"/>
      <c r="CV76" s="1242"/>
      <c r="CW76" s="1242"/>
      <c r="CX76" s="1242"/>
      <c r="CY76" s="1242"/>
      <c r="CZ76" s="1242"/>
      <c r="DA76" s="1242"/>
      <c r="DB76" s="1242"/>
      <c r="DC76" s="1242"/>
    </row>
    <row r="77" spans="2:107" x14ac:dyDescent="0.15">
      <c r="B77" s="259"/>
      <c r="G77" s="1237"/>
      <c r="H77" s="1237"/>
      <c r="I77" s="1237"/>
      <c r="J77" s="1237"/>
      <c r="K77" s="1248"/>
      <c r="L77" s="1248"/>
      <c r="M77" s="1248"/>
      <c r="N77" s="1248"/>
      <c r="AN77" s="1241" t="s">
        <v>614</v>
      </c>
      <c r="AO77" s="1241"/>
      <c r="AP77" s="1241"/>
      <c r="AQ77" s="1241"/>
      <c r="AR77" s="1241"/>
      <c r="AS77" s="1241"/>
      <c r="AT77" s="1241"/>
      <c r="AU77" s="1241"/>
      <c r="AV77" s="1241"/>
      <c r="AW77" s="1241"/>
      <c r="AX77" s="1241"/>
      <c r="AY77" s="1241"/>
      <c r="AZ77" s="1241"/>
      <c r="BA77" s="1241"/>
      <c r="BB77" s="1244" t="s">
        <v>612</v>
      </c>
      <c r="BC77" s="1244"/>
      <c r="BD77" s="1244"/>
      <c r="BE77" s="1244"/>
      <c r="BF77" s="1244"/>
      <c r="BG77" s="1244"/>
      <c r="BH77" s="1244"/>
      <c r="BI77" s="1244"/>
      <c r="BJ77" s="1244"/>
      <c r="BK77" s="1244"/>
      <c r="BL77" s="1244"/>
      <c r="BM77" s="1244"/>
      <c r="BN77" s="1244"/>
      <c r="BO77" s="1244"/>
      <c r="BP77" s="1242">
        <v>0</v>
      </c>
      <c r="BQ77" s="1242"/>
      <c r="BR77" s="1242"/>
      <c r="BS77" s="1242"/>
      <c r="BT77" s="1242"/>
      <c r="BU77" s="1242"/>
      <c r="BV77" s="1242"/>
      <c r="BW77" s="1242"/>
      <c r="BX77" s="1242">
        <v>0</v>
      </c>
      <c r="BY77" s="1242"/>
      <c r="BZ77" s="1242"/>
      <c r="CA77" s="1242"/>
      <c r="CB77" s="1242"/>
      <c r="CC77" s="1242"/>
      <c r="CD77" s="1242"/>
      <c r="CE77" s="1242"/>
      <c r="CF77" s="1242">
        <v>0</v>
      </c>
      <c r="CG77" s="1242"/>
      <c r="CH77" s="1242"/>
      <c r="CI77" s="1242"/>
      <c r="CJ77" s="1242"/>
      <c r="CK77" s="1242"/>
      <c r="CL77" s="1242"/>
      <c r="CM77" s="1242"/>
      <c r="CN77" s="1242">
        <v>0</v>
      </c>
      <c r="CO77" s="1242"/>
      <c r="CP77" s="1242"/>
      <c r="CQ77" s="1242"/>
      <c r="CR77" s="1242"/>
      <c r="CS77" s="1242"/>
      <c r="CT77" s="1242"/>
      <c r="CU77" s="1242"/>
      <c r="CV77" s="1242">
        <v>0</v>
      </c>
      <c r="CW77" s="1242"/>
      <c r="CX77" s="1242"/>
      <c r="CY77" s="1242"/>
      <c r="CZ77" s="1242"/>
      <c r="DA77" s="1242"/>
      <c r="DB77" s="1242"/>
      <c r="DC77" s="1242"/>
    </row>
    <row r="78" spans="2:107" x14ac:dyDescent="0.15">
      <c r="B78" s="259"/>
      <c r="G78" s="1237"/>
      <c r="H78" s="1237"/>
      <c r="I78" s="1237"/>
      <c r="J78" s="1237"/>
      <c r="K78" s="1248"/>
      <c r="L78" s="1248"/>
      <c r="M78" s="1248"/>
      <c r="N78" s="1248"/>
      <c r="AN78" s="1241"/>
      <c r="AO78" s="1241"/>
      <c r="AP78" s="1241"/>
      <c r="AQ78" s="1241"/>
      <c r="AR78" s="1241"/>
      <c r="AS78" s="1241"/>
      <c r="AT78" s="1241"/>
      <c r="AU78" s="1241"/>
      <c r="AV78" s="1241"/>
      <c r="AW78" s="1241"/>
      <c r="AX78" s="1241"/>
      <c r="AY78" s="1241"/>
      <c r="AZ78" s="1241"/>
      <c r="BA78" s="1241"/>
      <c r="BB78" s="1244"/>
      <c r="BC78" s="1244"/>
      <c r="BD78" s="1244"/>
      <c r="BE78" s="1244"/>
      <c r="BF78" s="1244"/>
      <c r="BG78" s="1244"/>
      <c r="BH78" s="1244"/>
      <c r="BI78" s="1244"/>
      <c r="BJ78" s="1244"/>
      <c r="BK78" s="1244"/>
      <c r="BL78" s="1244"/>
      <c r="BM78" s="1244"/>
      <c r="BN78" s="1244"/>
      <c r="BO78" s="1244"/>
      <c r="BP78" s="1242"/>
      <c r="BQ78" s="1242"/>
      <c r="BR78" s="1242"/>
      <c r="BS78" s="1242"/>
      <c r="BT78" s="1242"/>
      <c r="BU78" s="1242"/>
      <c r="BV78" s="1242"/>
      <c r="BW78" s="1242"/>
      <c r="BX78" s="1242"/>
      <c r="BY78" s="1242"/>
      <c r="BZ78" s="1242"/>
      <c r="CA78" s="1242"/>
      <c r="CB78" s="1242"/>
      <c r="CC78" s="1242"/>
      <c r="CD78" s="1242"/>
      <c r="CE78" s="1242"/>
      <c r="CF78" s="1242"/>
      <c r="CG78" s="1242"/>
      <c r="CH78" s="1242"/>
      <c r="CI78" s="1242"/>
      <c r="CJ78" s="1242"/>
      <c r="CK78" s="1242"/>
      <c r="CL78" s="1242"/>
      <c r="CM78" s="1242"/>
      <c r="CN78" s="1242"/>
      <c r="CO78" s="1242"/>
      <c r="CP78" s="1242"/>
      <c r="CQ78" s="1242"/>
      <c r="CR78" s="1242"/>
      <c r="CS78" s="1242"/>
      <c r="CT78" s="1242"/>
      <c r="CU78" s="1242"/>
      <c r="CV78" s="1242"/>
      <c r="CW78" s="1242"/>
      <c r="CX78" s="1242"/>
      <c r="CY78" s="1242"/>
      <c r="CZ78" s="1242"/>
      <c r="DA78" s="1242"/>
      <c r="DB78" s="1242"/>
      <c r="DC78" s="1242"/>
    </row>
    <row r="79" spans="2:107" x14ac:dyDescent="0.15">
      <c r="B79" s="259"/>
      <c r="G79" s="1237"/>
      <c r="H79" s="1237"/>
      <c r="I79" s="1246"/>
      <c r="J79" s="1246"/>
      <c r="K79" s="1249"/>
      <c r="L79" s="1249"/>
      <c r="M79" s="1249"/>
      <c r="N79" s="1249"/>
      <c r="AN79" s="1241"/>
      <c r="AO79" s="1241"/>
      <c r="AP79" s="1241"/>
      <c r="AQ79" s="1241"/>
      <c r="AR79" s="1241"/>
      <c r="AS79" s="1241"/>
      <c r="AT79" s="1241"/>
      <c r="AU79" s="1241"/>
      <c r="AV79" s="1241"/>
      <c r="AW79" s="1241"/>
      <c r="AX79" s="1241"/>
      <c r="AY79" s="1241"/>
      <c r="AZ79" s="1241"/>
      <c r="BA79" s="1241"/>
      <c r="BB79" s="1244" t="s">
        <v>617</v>
      </c>
      <c r="BC79" s="1244"/>
      <c r="BD79" s="1244"/>
      <c r="BE79" s="1244"/>
      <c r="BF79" s="1244"/>
      <c r="BG79" s="1244"/>
      <c r="BH79" s="1244"/>
      <c r="BI79" s="1244"/>
      <c r="BJ79" s="1244"/>
      <c r="BK79" s="1244"/>
      <c r="BL79" s="1244"/>
      <c r="BM79" s="1244"/>
      <c r="BN79" s="1244"/>
      <c r="BO79" s="1244"/>
      <c r="BP79" s="1242">
        <v>7.2</v>
      </c>
      <c r="BQ79" s="1242"/>
      <c r="BR79" s="1242"/>
      <c r="BS79" s="1242"/>
      <c r="BT79" s="1242"/>
      <c r="BU79" s="1242"/>
      <c r="BV79" s="1242"/>
      <c r="BW79" s="1242"/>
      <c r="BX79" s="1242">
        <v>7.7</v>
      </c>
      <c r="BY79" s="1242"/>
      <c r="BZ79" s="1242"/>
      <c r="CA79" s="1242"/>
      <c r="CB79" s="1242"/>
      <c r="CC79" s="1242"/>
      <c r="CD79" s="1242"/>
      <c r="CE79" s="1242"/>
      <c r="CF79" s="1242">
        <v>8</v>
      </c>
      <c r="CG79" s="1242"/>
      <c r="CH79" s="1242"/>
      <c r="CI79" s="1242"/>
      <c r="CJ79" s="1242"/>
      <c r="CK79" s="1242"/>
      <c r="CL79" s="1242"/>
      <c r="CM79" s="1242"/>
      <c r="CN79" s="1242">
        <v>8.9</v>
      </c>
      <c r="CO79" s="1242"/>
      <c r="CP79" s="1242"/>
      <c r="CQ79" s="1242"/>
      <c r="CR79" s="1242"/>
      <c r="CS79" s="1242"/>
      <c r="CT79" s="1242"/>
      <c r="CU79" s="1242"/>
      <c r="CV79" s="1242">
        <v>9.1</v>
      </c>
      <c r="CW79" s="1242"/>
      <c r="CX79" s="1242"/>
      <c r="CY79" s="1242"/>
      <c r="CZ79" s="1242"/>
      <c r="DA79" s="1242"/>
      <c r="DB79" s="1242"/>
      <c r="DC79" s="1242"/>
    </row>
    <row r="80" spans="2:107" x14ac:dyDescent="0.15">
      <c r="B80" s="259"/>
      <c r="G80" s="1237"/>
      <c r="H80" s="1237"/>
      <c r="I80" s="1246"/>
      <c r="J80" s="1246"/>
      <c r="K80" s="1249"/>
      <c r="L80" s="1249"/>
      <c r="M80" s="1249"/>
      <c r="N80" s="1249"/>
      <c r="AN80" s="1241"/>
      <c r="AO80" s="1241"/>
      <c r="AP80" s="1241"/>
      <c r="AQ80" s="1241"/>
      <c r="AR80" s="1241"/>
      <c r="AS80" s="1241"/>
      <c r="AT80" s="1241"/>
      <c r="AU80" s="1241"/>
      <c r="AV80" s="1241"/>
      <c r="AW80" s="1241"/>
      <c r="AX80" s="1241"/>
      <c r="AY80" s="1241"/>
      <c r="AZ80" s="1241"/>
      <c r="BA80" s="1241"/>
      <c r="BB80" s="1244"/>
      <c r="BC80" s="1244"/>
      <c r="BD80" s="1244"/>
      <c r="BE80" s="1244"/>
      <c r="BF80" s="1244"/>
      <c r="BG80" s="1244"/>
      <c r="BH80" s="1244"/>
      <c r="BI80" s="1244"/>
      <c r="BJ80" s="1244"/>
      <c r="BK80" s="1244"/>
      <c r="BL80" s="1244"/>
      <c r="BM80" s="1244"/>
      <c r="BN80" s="1244"/>
      <c r="BO80" s="1244"/>
      <c r="BP80" s="1242"/>
      <c r="BQ80" s="1242"/>
      <c r="BR80" s="1242"/>
      <c r="BS80" s="1242"/>
      <c r="BT80" s="1242"/>
      <c r="BU80" s="1242"/>
      <c r="BV80" s="1242"/>
      <c r="BW80" s="1242"/>
      <c r="BX80" s="1242"/>
      <c r="BY80" s="1242"/>
      <c r="BZ80" s="1242"/>
      <c r="CA80" s="1242"/>
      <c r="CB80" s="1242"/>
      <c r="CC80" s="1242"/>
      <c r="CD80" s="1242"/>
      <c r="CE80" s="1242"/>
      <c r="CF80" s="1242"/>
      <c r="CG80" s="1242"/>
      <c r="CH80" s="1242"/>
      <c r="CI80" s="1242"/>
      <c r="CJ80" s="1242"/>
      <c r="CK80" s="1242"/>
      <c r="CL80" s="1242"/>
      <c r="CM80" s="1242"/>
      <c r="CN80" s="1242"/>
      <c r="CO80" s="1242"/>
      <c r="CP80" s="1242"/>
      <c r="CQ80" s="1242"/>
      <c r="CR80" s="1242"/>
      <c r="CS80" s="1242"/>
      <c r="CT80" s="1242"/>
      <c r="CU80" s="1242"/>
      <c r="CV80" s="1242"/>
      <c r="CW80" s="1242"/>
      <c r="CX80" s="1242"/>
      <c r="CY80" s="1242"/>
      <c r="CZ80" s="1242"/>
      <c r="DA80" s="1242"/>
      <c r="DB80" s="1242"/>
      <c r="DC80" s="1242"/>
    </row>
    <row r="81" spans="2:109" x14ac:dyDescent="0.15">
      <c r="B81" s="259"/>
    </row>
    <row r="82" spans="2:109" ht="17.25" x14ac:dyDescent="0.15">
      <c r="B82" s="259"/>
      <c r="K82" s="376"/>
      <c r="L82" s="376"/>
      <c r="M82" s="376"/>
      <c r="N82" s="376"/>
      <c r="AQ82" s="376"/>
      <c r="AR82" s="376"/>
      <c r="AS82" s="376"/>
      <c r="AT82" s="376"/>
      <c r="BC82" s="376"/>
      <c r="BD82" s="376"/>
      <c r="BE82" s="376"/>
      <c r="BF82" s="376"/>
      <c r="BO82" s="376"/>
      <c r="BP82" s="376"/>
      <c r="BQ82" s="376"/>
      <c r="BR82" s="376"/>
      <c r="CA82" s="376"/>
      <c r="CB82" s="376"/>
      <c r="CC82" s="376"/>
      <c r="CD82" s="376"/>
      <c r="CM82" s="376"/>
      <c r="CN82" s="376"/>
      <c r="CO82" s="376"/>
      <c r="CP82" s="376"/>
      <c r="CY82" s="376"/>
      <c r="CZ82" s="376"/>
      <c r="DA82" s="376"/>
      <c r="DB82" s="376"/>
      <c r="DC82" s="376"/>
    </row>
    <row r="83" spans="2:109" x14ac:dyDescent="0.15">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x14ac:dyDescent="0.15">
      <c r="DD84" s="255"/>
      <c r="DE84" s="255"/>
    </row>
    <row r="85" spans="2:109" x14ac:dyDescent="0.15">
      <c r="DD85" s="255"/>
      <c r="DE85" s="255"/>
    </row>
  </sheetData>
  <sheetProtection algorithmName="SHA-512" hashValue="w7D4hb28j7LzBKhr1WwPdWSZcoYWOxu9AocZW1xjcny64gu09/YtfnGv9R+N6rlTpGKZcPvinqcH5mjC5YR1hw==" saltValue="nCNbi2vaj6mKTSOTcH2Jj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BE23C-E0ED-4F46-A173-0A860958BB96}">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1:34"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x14ac:dyDescent="0.15">
      <c r="S2" s="253"/>
      <c r="AH2" s="253"/>
    </row>
    <row r="3" spans="1: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x14ac:dyDescent="0.15"/>
    <row r="5" spans="1:34" x14ac:dyDescent="0.15"/>
    <row r="6" spans="1:34" x14ac:dyDescent="0.15"/>
    <row r="7" spans="1:34" x14ac:dyDescent="0.15"/>
    <row r="8" spans="1:34" x14ac:dyDescent="0.15"/>
    <row r="9" spans="1:34" x14ac:dyDescent="0.15">
      <c r="AH9" s="25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516</v>
      </c>
    </row>
  </sheetData>
  <sheetProtection algorithmName="SHA-512" hashValue="Lw9qEdJmciVbi9Zghb9bPhpGzswZfAThZC0RcVwha3WSQLhaBLv+Swgo7JS3aCSBw0Gmq+Bby/yWZd8Nqzk4Ww==" saltValue="3mltxDvmJVRQ2z/qaL33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799F4-5406-471D-BE7F-F92757A2283A}">
  <sheetPr>
    <pageSetUpPr fitToPage="1"/>
  </sheetPr>
  <dimension ref="A1:DR125"/>
  <sheetViews>
    <sheetView showGridLines="0" tabSelected="1" zoomScale="70" zoomScaleNormal="70" zoomScaleSheetLayoutView="55" workbookViewId="0"/>
  </sheetViews>
  <sheetFormatPr defaultColWidth="0" defaultRowHeight="13.5" customHeight="1" zeroHeight="1" x14ac:dyDescent="0.15"/>
  <cols>
    <col min="1" max="34" width="2.5" style="254" customWidth="1"/>
    <col min="35" max="122" width="2.5" style="253" customWidth="1"/>
    <col min="123" max="16384" width="2.5" style="253" hidden="1"/>
  </cols>
  <sheetData>
    <row r="1" spans="2:34"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x14ac:dyDescent="0.15">
      <c r="S2" s="253"/>
      <c r="AH2" s="253"/>
    </row>
    <row r="3" spans="2:34"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x14ac:dyDescent="0.15"/>
    <row r="5" spans="2:34" x14ac:dyDescent="0.15"/>
    <row r="6" spans="2:34" x14ac:dyDescent="0.15"/>
    <row r="7" spans="2:34" x14ac:dyDescent="0.15"/>
    <row r="8" spans="2:34" x14ac:dyDescent="0.15"/>
    <row r="9" spans="2:34" x14ac:dyDescent="0.15">
      <c r="AH9" s="25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3"/>
    </row>
    <row r="18" spans="12:34" x14ac:dyDescent="0.15"/>
    <row r="19" spans="12:34" x14ac:dyDescent="0.15"/>
    <row r="20" spans="12:34" x14ac:dyDescent="0.15">
      <c r="AH20" s="253"/>
    </row>
    <row r="21" spans="12:34" x14ac:dyDescent="0.15">
      <c r="AH21" s="253"/>
    </row>
    <row r="22" spans="12:34" x14ac:dyDescent="0.15"/>
    <row r="23" spans="12:34" x14ac:dyDescent="0.15"/>
    <row r="24" spans="12:34" x14ac:dyDescent="0.15">
      <c r="Q24" s="253"/>
    </row>
    <row r="25" spans="12:34" x14ac:dyDescent="0.15"/>
    <row r="26" spans="12:34" x14ac:dyDescent="0.15"/>
    <row r="27" spans="12:34" x14ac:dyDescent="0.15"/>
    <row r="28" spans="12:34" x14ac:dyDescent="0.15">
      <c r="O28" s="253"/>
      <c r="T28" s="253"/>
      <c r="AH28" s="253"/>
    </row>
    <row r="29" spans="12:34" x14ac:dyDescent="0.15"/>
    <row r="30" spans="12:34" x14ac:dyDescent="0.15"/>
    <row r="31" spans="12:34" x14ac:dyDescent="0.15">
      <c r="Q31" s="253"/>
    </row>
    <row r="32" spans="12:34" x14ac:dyDescent="0.15">
      <c r="L32" s="253"/>
    </row>
    <row r="33" spans="2:34" x14ac:dyDescent="0.15">
      <c r="C33" s="253"/>
      <c r="E33" s="253"/>
      <c r="G33" s="253"/>
      <c r="I33" s="253"/>
      <c r="X33" s="253"/>
    </row>
    <row r="34" spans="2:34" x14ac:dyDescent="0.15">
      <c r="B34" s="253"/>
      <c r="P34" s="253"/>
      <c r="R34" s="253"/>
      <c r="T34" s="253"/>
    </row>
    <row r="35" spans="2:34" x14ac:dyDescent="0.15">
      <c r="D35" s="253"/>
      <c r="W35" s="253"/>
      <c r="AC35" s="253"/>
      <c r="AD35" s="253"/>
      <c r="AE35" s="253"/>
      <c r="AF35" s="253"/>
      <c r="AG35" s="253"/>
      <c r="AH35" s="253"/>
    </row>
    <row r="36" spans="2:34" x14ac:dyDescent="0.15">
      <c r="H36" s="253"/>
      <c r="J36" s="253"/>
      <c r="K36" s="253"/>
      <c r="M36" s="253"/>
      <c r="Y36" s="253"/>
      <c r="Z36" s="253"/>
      <c r="AA36" s="253"/>
      <c r="AB36" s="253"/>
      <c r="AC36" s="253"/>
      <c r="AD36" s="253"/>
      <c r="AE36" s="253"/>
      <c r="AF36" s="253"/>
      <c r="AG36" s="253"/>
      <c r="AH36" s="253"/>
    </row>
    <row r="37" spans="2:34" x14ac:dyDescent="0.15">
      <c r="AH37" s="253"/>
    </row>
    <row r="38" spans="2:34" x14ac:dyDescent="0.15">
      <c r="AG38" s="253"/>
      <c r="AH38" s="253"/>
    </row>
    <row r="39" spans="2:34" x14ac:dyDescent="0.15"/>
    <row r="40" spans="2:34" x14ac:dyDescent="0.15">
      <c r="X40" s="253"/>
    </row>
    <row r="41" spans="2:34" x14ac:dyDescent="0.15">
      <c r="R41" s="253"/>
    </row>
    <row r="42" spans="2:34" x14ac:dyDescent="0.15">
      <c r="W42" s="253"/>
    </row>
    <row r="43" spans="2:34" x14ac:dyDescent="0.15">
      <c r="Y43" s="253"/>
      <c r="Z43" s="253"/>
      <c r="AA43" s="253"/>
      <c r="AB43" s="253"/>
      <c r="AC43" s="253"/>
      <c r="AD43" s="253"/>
      <c r="AE43" s="253"/>
      <c r="AF43" s="253"/>
      <c r="AG43" s="253"/>
      <c r="AH43" s="253"/>
    </row>
    <row r="44" spans="2:34" x14ac:dyDescent="0.15">
      <c r="AH44" s="253"/>
    </row>
    <row r="45" spans="2:34" x14ac:dyDescent="0.15">
      <c r="X45" s="253"/>
    </row>
    <row r="46" spans="2:34" x14ac:dyDescent="0.15"/>
    <row r="47" spans="2:34" x14ac:dyDescent="0.15"/>
    <row r="48" spans="2:34" x14ac:dyDescent="0.15">
      <c r="W48" s="253"/>
      <c r="Y48" s="253"/>
      <c r="Z48" s="253"/>
      <c r="AA48" s="253"/>
      <c r="AB48" s="253"/>
      <c r="AC48" s="253"/>
      <c r="AD48" s="253"/>
      <c r="AE48" s="253"/>
      <c r="AF48" s="253"/>
      <c r="AG48" s="253"/>
      <c r="AH48" s="253"/>
    </row>
    <row r="49" spans="28:34" x14ac:dyDescent="0.15"/>
    <row r="50" spans="28:34" x14ac:dyDescent="0.15">
      <c r="AE50" s="253"/>
      <c r="AF50" s="253"/>
      <c r="AG50" s="253"/>
      <c r="AH50" s="253"/>
    </row>
    <row r="51" spans="28:34" x14ac:dyDescent="0.15">
      <c r="AC51" s="253"/>
      <c r="AD51" s="253"/>
      <c r="AE51" s="253"/>
      <c r="AF51" s="253"/>
      <c r="AG51" s="253"/>
      <c r="AH51" s="253"/>
    </row>
    <row r="52" spans="28:34" x14ac:dyDescent="0.15"/>
    <row r="53" spans="28:34" x14ac:dyDescent="0.15">
      <c r="AF53" s="253"/>
      <c r="AG53" s="253"/>
      <c r="AH53" s="253"/>
    </row>
    <row r="54" spans="28:34" x14ac:dyDescent="0.15">
      <c r="AH54" s="253"/>
    </row>
    <row r="55" spans="28:34" x14ac:dyDescent="0.15"/>
    <row r="56" spans="28:34" x14ac:dyDescent="0.15">
      <c r="AB56" s="253"/>
      <c r="AC56" s="253"/>
      <c r="AD56" s="253"/>
      <c r="AE56" s="253"/>
      <c r="AF56" s="253"/>
      <c r="AG56" s="253"/>
      <c r="AH56" s="253"/>
    </row>
    <row r="57" spans="28:34" x14ac:dyDescent="0.15">
      <c r="AH57" s="253"/>
    </row>
    <row r="58" spans="28:34" x14ac:dyDescent="0.15">
      <c r="AH58" s="253"/>
    </row>
    <row r="59" spans="28:34" x14ac:dyDescent="0.15">
      <c r="AG59" s="253"/>
      <c r="AH59" s="253"/>
    </row>
    <row r="60" spans="28:34" x14ac:dyDescent="0.15"/>
    <row r="61" spans="28:34" x14ac:dyDescent="0.15"/>
    <row r="62" spans="28:34" x14ac:dyDescent="0.15"/>
    <row r="63" spans="28:34" x14ac:dyDescent="0.15">
      <c r="AH63" s="253"/>
    </row>
    <row r="64" spans="28:34" x14ac:dyDescent="0.15">
      <c r="AG64" s="253"/>
      <c r="AH64" s="253"/>
    </row>
    <row r="65" spans="28:34" x14ac:dyDescent="0.15"/>
    <row r="66" spans="28:34" x14ac:dyDescent="0.15"/>
    <row r="67" spans="28:34" x14ac:dyDescent="0.15"/>
    <row r="68" spans="28:34" x14ac:dyDescent="0.15">
      <c r="AB68" s="253"/>
      <c r="AC68" s="253"/>
      <c r="AD68" s="253"/>
      <c r="AE68" s="253"/>
      <c r="AF68" s="253"/>
      <c r="AG68" s="253"/>
      <c r="AH68" s="253"/>
    </row>
    <row r="69" spans="28:34" x14ac:dyDescent="0.15">
      <c r="AF69" s="253"/>
      <c r="AG69" s="253"/>
      <c r="AH69" s="253"/>
    </row>
    <row r="70" spans="28:34" x14ac:dyDescent="0.15"/>
    <row r="71" spans="28:34" x14ac:dyDescent="0.15"/>
    <row r="72" spans="28:34" x14ac:dyDescent="0.15"/>
    <row r="73" spans="28:34" x14ac:dyDescent="0.15"/>
    <row r="74" spans="28:34" x14ac:dyDescent="0.15"/>
    <row r="75" spans="28:34" x14ac:dyDescent="0.15">
      <c r="AH75" s="253"/>
    </row>
    <row r="76" spans="28:34" x14ac:dyDescent="0.15">
      <c r="AF76" s="253"/>
      <c r="AG76" s="253"/>
      <c r="AH76" s="253"/>
    </row>
    <row r="77" spans="28:34" x14ac:dyDescent="0.15">
      <c r="AG77" s="253"/>
      <c r="AH77" s="253"/>
    </row>
    <row r="78" spans="28:34" x14ac:dyDescent="0.15"/>
    <row r="79" spans="28:34" x14ac:dyDescent="0.15"/>
    <row r="80" spans="28:34" x14ac:dyDescent="0.15"/>
    <row r="81" spans="25:34" x14ac:dyDescent="0.15"/>
    <row r="82" spans="25:34" x14ac:dyDescent="0.15">
      <c r="Y82" s="253"/>
    </row>
    <row r="83" spans="25:34" x14ac:dyDescent="0.15">
      <c r="Y83" s="253"/>
      <c r="Z83" s="253"/>
      <c r="AA83" s="253"/>
      <c r="AB83" s="253"/>
      <c r="AC83" s="253"/>
      <c r="AD83" s="253"/>
      <c r="AE83" s="253"/>
      <c r="AF83" s="253"/>
      <c r="AG83" s="253"/>
      <c r="AH83" s="253"/>
    </row>
    <row r="84" spans="25:34" x14ac:dyDescent="0.15"/>
    <row r="85" spans="25:34" x14ac:dyDescent="0.15"/>
    <row r="86" spans="25:34" x14ac:dyDescent="0.15"/>
    <row r="87" spans="25:34" x14ac:dyDescent="0.15"/>
    <row r="88" spans="25:34" x14ac:dyDescent="0.15">
      <c r="AH88" s="25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3"/>
      <c r="AG94" s="253"/>
      <c r="AH94" s="253"/>
    </row>
    <row r="95" spans="25:34" ht="13.5" customHeight="1" x14ac:dyDescent="0.15">
      <c r="AH95" s="25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3"/>
    </row>
    <row r="102" spans="33:34" ht="13.5" customHeight="1" x14ac:dyDescent="0.15"/>
    <row r="103" spans="33:34" ht="13.5" customHeight="1" x14ac:dyDescent="0.15"/>
    <row r="104" spans="33:34" ht="13.5" customHeight="1" x14ac:dyDescent="0.15">
      <c r="AG104" s="253"/>
      <c r="AH104" s="25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3"/>
    </row>
    <row r="117" spans="34:122" ht="13.5" customHeight="1" x14ac:dyDescent="0.15"/>
    <row r="118" spans="34:122" ht="13.5" customHeight="1" x14ac:dyDescent="0.15"/>
    <row r="119" spans="34:122" ht="13.5" customHeight="1" x14ac:dyDescent="0.15"/>
    <row r="120" spans="34:122" ht="13.5" customHeight="1" x14ac:dyDescent="0.15">
      <c r="AH120" s="253"/>
    </row>
    <row r="121" spans="34:122" ht="13.5" customHeight="1" x14ac:dyDescent="0.15">
      <c r="AH121" s="253"/>
    </row>
    <row r="122" spans="34:122" ht="13.5" customHeight="1" x14ac:dyDescent="0.15"/>
    <row r="123" spans="34:122" ht="13.5" customHeight="1" x14ac:dyDescent="0.15"/>
    <row r="124" spans="34:122" ht="13.5" customHeight="1" x14ac:dyDescent="0.15"/>
    <row r="125" spans="34:122" ht="13.5" customHeight="1" x14ac:dyDescent="0.15">
      <c r="DR125" s="253" t="s">
        <v>516</v>
      </c>
    </row>
  </sheetData>
  <sheetProtection algorithmName="SHA-512" hashValue="EyelJBl6dqV/uRJ2DIc5TFXgLtuFphFOayFGQ+SrzCnmJVWqhwhMXEa2Bd+kGmKH82lIceSSEgevV9guFyaR1w==" saltValue="lP6zgzn6XoQp4XO3Qmw7z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54</v>
      </c>
      <c r="E2" s="147"/>
      <c r="F2" s="148" t="s">
        <v>566</v>
      </c>
      <c r="G2" s="149"/>
      <c r="H2" s="150"/>
    </row>
    <row r="3" spans="1:8" x14ac:dyDescent="0.15">
      <c r="A3" s="146" t="s">
        <v>559</v>
      </c>
      <c r="B3" s="151"/>
      <c r="C3" s="152"/>
      <c r="D3" s="153">
        <v>535673</v>
      </c>
      <c r="E3" s="154"/>
      <c r="F3" s="155">
        <v>114790</v>
      </c>
      <c r="G3" s="156"/>
      <c r="H3" s="157"/>
    </row>
    <row r="4" spans="1:8" x14ac:dyDescent="0.15">
      <c r="A4" s="158"/>
      <c r="B4" s="159"/>
      <c r="C4" s="160"/>
      <c r="D4" s="161">
        <v>214141</v>
      </c>
      <c r="E4" s="162"/>
      <c r="F4" s="163">
        <v>55601</v>
      </c>
      <c r="G4" s="164"/>
      <c r="H4" s="165"/>
    </row>
    <row r="5" spans="1:8" x14ac:dyDescent="0.15">
      <c r="A5" s="146" t="s">
        <v>561</v>
      </c>
      <c r="B5" s="151"/>
      <c r="C5" s="152"/>
      <c r="D5" s="153">
        <v>510532</v>
      </c>
      <c r="E5" s="154"/>
      <c r="F5" s="155">
        <v>126262</v>
      </c>
      <c r="G5" s="156"/>
      <c r="H5" s="157"/>
    </row>
    <row r="6" spans="1:8" x14ac:dyDescent="0.15">
      <c r="A6" s="158"/>
      <c r="B6" s="159"/>
      <c r="C6" s="160"/>
      <c r="D6" s="161">
        <v>165715</v>
      </c>
      <c r="E6" s="162"/>
      <c r="F6" s="163">
        <v>56769</v>
      </c>
      <c r="G6" s="164"/>
      <c r="H6" s="165"/>
    </row>
    <row r="7" spans="1:8" x14ac:dyDescent="0.15">
      <c r="A7" s="146" t="s">
        <v>562</v>
      </c>
      <c r="B7" s="151"/>
      <c r="C7" s="152"/>
      <c r="D7" s="153">
        <v>338875</v>
      </c>
      <c r="E7" s="154"/>
      <c r="F7" s="155">
        <v>126525</v>
      </c>
      <c r="G7" s="156"/>
      <c r="H7" s="157"/>
    </row>
    <row r="8" spans="1:8" x14ac:dyDescent="0.15">
      <c r="A8" s="158"/>
      <c r="B8" s="159"/>
      <c r="C8" s="160"/>
      <c r="D8" s="161">
        <v>164953</v>
      </c>
      <c r="E8" s="162"/>
      <c r="F8" s="163">
        <v>67052</v>
      </c>
      <c r="G8" s="164"/>
      <c r="H8" s="165"/>
    </row>
    <row r="9" spans="1:8" x14ac:dyDescent="0.15">
      <c r="A9" s="146" t="s">
        <v>563</v>
      </c>
      <c r="B9" s="151"/>
      <c r="C9" s="152"/>
      <c r="D9" s="153">
        <v>391438</v>
      </c>
      <c r="E9" s="154"/>
      <c r="F9" s="155">
        <v>196914</v>
      </c>
      <c r="G9" s="156"/>
      <c r="H9" s="157"/>
    </row>
    <row r="10" spans="1:8" x14ac:dyDescent="0.15">
      <c r="A10" s="158"/>
      <c r="B10" s="159"/>
      <c r="C10" s="160"/>
      <c r="D10" s="161">
        <v>210694</v>
      </c>
      <c r="E10" s="162"/>
      <c r="F10" s="163">
        <v>98966</v>
      </c>
      <c r="G10" s="164"/>
      <c r="H10" s="165"/>
    </row>
    <row r="11" spans="1:8" x14ac:dyDescent="0.15">
      <c r="A11" s="146" t="s">
        <v>564</v>
      </c>
      <c r="B11" s="151"/>
      <c r="C11" s="152"/>
      <c r="D11" s="153">
        <v>443632</v>
      </c>
      <c r="E11" s="154"/>
      <c r="F11" s="155">
        <v>204757</v>
      </c>
      <c r="G11" s="156"/>
      <c r="H11" s="157"/>
    </row>
    <row r="12" spans="1:8" x14ac:dyDescent="0.15">
      <c r="A12" s="158"/>
      <c r="B12" s="159"/>
      <c r="C12" s="166"/>
      <c r="D12" s="161">
        <v>189502</v>
      </c>
      <c r="E12" s="162"/>
      <c r="F12" s="163">
        <v>106071</v>
      </c>
      <c r="G12" s="164"/>
      <c r="H12" s="165"/>
    </row>
    <row r="13" spans="1:8" x14ac:dyDescent="0.15">
      <c r="A13" s="146"/>
      <c r="B13" s="151"/>
      <c r="C13" s="152"/>
      <c r="D13" s="153">
        <v>444030</v>
      </c>
      <c r="E13" s="154"/>
      <c r="F13" s="155">
        <v>153850</v>
      </c>
      <c r="G13" s="167"/>
      <c r="H13" s="157"/>
    </row>
    <row r="14" spans="1:8" x14ac:dyDescent="0.15">
      <c r="A14" s="158"/>
      <c r="B14" s="159"/>
      <c r="C14" s="160"/>
      <c r="D14" s="161">
        <v>189001</v>
      </c>
      <c r="E14" s="162"/>
      <c r="F14" s="163">
        <v>76892</v>
      </c>
      <c r="G14" s="164"/>
      <c r="H14" s="165"/>
    </row>
    <row r="17" spans="1:11" x14ac:dyDescent="0.15">
      <c r="A17" s="142" t="s">
        <v>55</v>
      </c>
    </row>
    <row r="18" spans="1:11" x14ac:dyDescent="0.15">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15">
      <c r="A19" s="168" t="s">
        <v>56</v>
      </c>
      <c r="B19" s="168">
        <f>ROUND(VALUE(SUBSTITUTE(実質収支比率等に係る経年分析!F$48,"▲","-")),2)</f>
        <v>14.58</v>
      </c>
      <c r="C19" s="168">
        <f>ROUND(VALUE(SUBSTITUTE(実質収支比率等に係る経年分析!G$48,"▲","-")),2)</f>
        <v>13.28</v>
      </c>
      <c r="D19" s="168">
        <f>ROUND(VALUE(SUBSTITUTE(実質収支比率等に係る経年分析!H$48,"▲","-")),2)</f>
        <v>10.54</v>
      </c>
      <c r="E19" s="168">
        <f>ROUND(VALUE(SUBSTITUTE(実質収支比率等に係る経年分析!I$48,"▲","-")),2)</f>
        <v>12.99</v>
      </c>
      <c r="F19" s="168">
        <f>ROUND(VALUE(SUBSTITUTE(実質収支比率等に係る経年分析!J$48,"▲","-")),2)</f>
        <v>9.2100000000000009</v>
      </c>
    </row>
    <row r="20" spans="1:11" x14ac:dyDescent="0.15">
      <c r="A20" s="168" t="s">
        <v>57</v>
      </c>
      <c r="B20" s="168">
        <f>ROUND(VALUE(SUBSTITUTE(実質収支比率等に係る経年分析!F$47,"▲","-")),2)</f>
        <v>60.37</v>
      </c>
      <c r="C20" s="168">
        <f>ROUND(VALUE(SUBSTITUTE(実質収支比率等に係る経年分析!G$47,"▲","-")),2)</f>
        <v>60.01</v>
      </c>
      <c r="D20" s="168">
        <f>ROUND(VALUE(SUBSTITUTE(実質収支比率等に係る経年分析!H$47,"▲","-")),2)</f>
        <v>57.26</v>
      </c>
      <c r="E20" s="168">
        <f>ROUND(VALUE(SUBSTITUTE(実質収支比率等に係る経年分析!I$47,"▲","-")),2)</f>
        <v>56.17</v>
      </c>
      <c r="F20" s="168">
        <f>ROUND(VALUE(SUBSTITUTE(実質収支比率等に係る経年分析!J$47,"▲","-")),2)</f>
        <v>58.54</v>
      </c>
    </row>
    <row r="21" spans="1:11" x14ac:dyDescent="0.15">
      <c r="A21" s="168" t="s">
        <v>58</v>
      </c>
      <c r="B21" s="168">
        <f>IF(ISNUMBER(VALUE(SUBSTITUTE(実質収支比率等に係る経年分析!F$49,"▲","-"))),ROUND(VALUE(SUBSTITUTE(実質収支比率等に係る経年分析!F$49,"▲","-")),2),NA())</f>
        <v>-1.33</v>
      </c>
      <c r="C21" s="168">
        <f>IF(ISNUMBER(VALUE(SUBSTITUTE(実質収支比率等に係る経年分析!G$49,"▲","-"))),ROUND(VALUE(SUBSTITUTE(実質収支比率等に係る経年分析!G$49,"▲","-")),2),NA())</f>
        <v>-1.04</v>
      </c>
      <c r="D21" s="168">
        <f>IF(ISNUMBER(VALUE(SUBSTITUTE(実質収支比率等に係る経年分析!H$49,"▲","-"))),ROUND(VALUE(SUBSTITUTE(実質収支比率等に係る経年分析!H$49,"▲","-")),2),NA())</f>
        <v>-2.0699999999999998</v>
      </c>
      <c r="E21" s="168">
        <f>IF(ISNUMBER(VALUE(SUBSTITUTE(実質収支比率等に係る経年分析!I$49,"▲","-"))),ROUND(VALUE(SUBSTITUTE(実質収支比率等に係る経年分析!I$49,"▲","-")),2),NA())</f>
        <v>2.69</v>
      </c>
      <c r="F21" s="168">
        <f>IF(ISNUMBER(VALUE(SUBSTITUTE(実質収支比率等に係る経年分析!J$49,"▲","-"))),ROUND(VALUE(SUBSTITUTE(実質収支比率等に係る経年分析!J$49,"▲","-")),2),NA())</f>
        <v>-4.28</v>
      </c>
    </row>
    <row r="24" spans="1:11" x14ac:dyDescent="0.15">
      <c r="A24" s="142" t="s">
        <v>59</v>
      </c>
    </row>
    <row r="25" spans="1:11" x14ac:dyDescent="0.15">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15">
      <c r="A26" s="169"/>
      <c r="B26" s="169" t="s">
        <v>60</v>
      </c>
      <c r="C26" s="169" t="s">
        <v>61</v>
      </c>
      <c r="D26" s="169" t="s">
        <v>60</v>
      </c>
      <c r="E26" s="169" t="s">
        <v>61</v>
      </c>
      <c r="F26" s="169" t="s">
        <v>60</v>
      </c>
      <c r="G26" s="169" t="s">
        <v>61</v>
      </c>
      <c r="H26" s="169" t="s">
        <v>60</v>
      </c>
      <c r="I26" s="169" t="s">
        <v>61</v>
      </c>
      <c r="J26" s="169" t="s">
        <v>60</v>
      </c>
      <c r="K26" s="169" t="s">
        <v>61</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0.22</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0.28000000000000003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0.17</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0.17</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0.16</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那賀町ケーブルテレビ事業特別会計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0.22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0.11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7.0000000000000007E-2</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0.28000000000000003</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0.12</v>
      </c>
    </row>
    <row r="30" spans="1:11" x14ac:dyDescent="0.15">
      <c r="A30" s="169" t="str">
        <f>IF(連結実質赤字比率に係る赤字・黒字の構成分析!C$40="",NA(),連結実質赤字比率に係る赤字・黒字の構成分析!C$40)</f>
        <v>那賀町集落排水事業特別会計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0.33</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0.43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0.83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0.62</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0.51</v>
      </c>
    </row>
    <row r="31" spans="1:11" x14ac:dyDescent="0.15">
      <c r="A31" s="169" t="str">
        <f>IF(連結実質赤字比率に係る赤字・黒字の構成分析!C$39="",NA(),連結実質赤字比率に係る赤字・黒字の構成分析!C$39)</f>
        <v>那賀町工業用水道事業会計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0.49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0.55000000000000004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0.63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0.74</v>
      </c>
    </row>
    <row r="32" spans="1:11" x14ac:dyDescent="0.15">
      <c r="A32" s="169" t="str">
        <f>IF(連結実質赤字比率に係る赤字・黒字の構成分析!C$38="",NA(),連結実質赤字比率に係る赤字・黒字の構成分析!C$38)</f>
        <v>那賀町介護保険事業特別会計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1.35</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1.1200000000000001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1.59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1.42</v>
      </c>
    </row>
    <row r="33" spans="1:16" x14ac:dyDescent="0.15">
      <c r="A33" s="169" t="str">
        <f>IF(連結実質赤字比率に係る赤字・黒字の構成分析!C$37="",NA(),連結実質赤字比率に係る赤字・黒字の構成分析!C$37)</f>
        <v>那賀町簡易水道事業特別会計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7.0000000000000007E-2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1.52</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1.82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1.99</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1.81</v>
      </c>
    </row>
    <row r="34" spans="1:16" x14ac:dyDescent="0.15">
      <c r="A34" s="169" t="str">
        <f>IF(連結実質赤字比率に係る赤字・黒字の構成分析!C$36="",NA(),連結実質赤字比率に係る赤字・黒字の構成分析!C$36)</f>
        <v>那賀町立上那賀病院事業会計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3.51</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1.89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3.32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4.41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5.5</v>
      </c>
    </row>
    <row r="35" spans="1:16" x14ac:dyDescent="0.15">
      <c r="A35" s="169" t="str">
        <f>IF(連結実質赤字比率に係る赤字・黒字の構成分析!C$35="",NA(),連結実質赤字比率に係る赤字・黒字の構成分析!C$35)</f>
        <v>那賀町国民健康保険診療所事業特別会計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7.71</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7.3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6.45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6.43</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6.22</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14.35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13.17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10.46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9.07</v>
      </c>
    </row>
    <row r="39" spans="1:16" x14ac:dyDescent="0.15">
      <c r="A39" s="142" t="s">
        <v>62</v>
      </c>
    </row>
    <row r="40" spans="1:16" x14ac:dyDescent="0.15">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15">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15">
      <c r="A42" s="170" t="s">
        <v>65</v>
      </c>
      <c r="B42" s="170"/>
      <c r="C42" s="170"/>
      <c r="D42" s="170">
        <f>'実質公債費比率（分子）の構造'!K$52</f>
        <v>1489</v>
      </c>
      <c r="E42" s="170"/>
      <c r="F42" s="170"/>
      <c r="G42" s="170">
        <f>'実質公債費比率（分子）の構造'!L$52</f>
        <v>1464</v>
      </c>
      <c r="H42" s="170"/>
      <c r="I42" s="170"/>
      <c r="J42" s="170">
        <f>'実質公債費比率（分子）の構造'!M$52</f>
        <v>1445</v>
      </c>
      <c r="K42" s="170"/>
      <c r="L42" s="170"/>
      <c r="M42" s="170">
        <f>'実質公債費比率（分子）の構造'!N$52</f>
        <v>1383</v>
      </c>
      <c r="N42" s="170"/>
      <c r="O42" s="170"/>
      <c r="P42" s="170">
        <f>'実質公債費比率（分子）の構造'!O$52</f>
        <v>1248</v>
      </c>
    </row>
    <row r="43" spans="1:16" x14ac:dyDescent="0.15">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15">
      <c r="A46" s="170" t="s">
        <v>69</v>
      </c>
      <c r="B46" s="170">
        <f>'実質公債費比率（分子）の構造'!K$48</f>
        <v>164</v>
      </c>
      <c r="C46" s="170"/>
      <c r="D46" s="170"/>
      <c r="E46" s="170">
        <f>'実質公債費比率（分子）の構造'!L$48</f>
        <v>177</v>
      </c>
      <c r="F46" s="170"/>
      <c r="G46" s="170"/>
      <c r="H46" s="170">
        <f>'実質公債費比率（分子）の構造'!M$48</f>
        <v>175</v>
      </c>
      <c r="I46" s="170"/>
      <c r="J46" s="170"/>
      <c r="K46" s="170">
        <f>'実質公債費比率（分子）の構造'!N$48</f>
        <v>172</v>
      </c>
      <c r="L46" s="170"/>
      <c r="M46" s="170"/>
      <c r="N46" s="170">
        <f>'実質公債費比率（分子）の構造'!O$48</f>
        <v>164</v>
      </c>
      <c r="O46" s="170"/>
      <c r="P46" s="170"/>
    </row>
    <row r="47" spans="1:16" x14ac:dyDescent="0.15">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72</v>
      </c>
      <c r="B49" s="170">
        <f>'実質公債費比率（分子）の構造'!K$45</f>
        <v>1683</v>
      </c>
      <c r="C49" s="170"/>
      <c r="D49" s="170"/>
      <c r="E49" s="170">
        <f>'実質公債費比率（分子）の構造'!L$45</f>
        <v>1684</v>
      </c>
      <c r="F49" s="170"/>
      <c r="G49" s="170"/>
      <c r="H49" s="170">
        <f>'実質公債費比率（分子）の構造'!M$45</f>
        <v>1760</v>
      </c>
      <c r="I49" s="170"/>
      <c r="J49" s="170"/>
      <c r="K49" s="170">
        <f>'実質公債費比率（分子）の構造'!N$45</f>
        <v>1674</v>
      </c>
      <c r="L49" s="170"/>
      <c r="M49" s="170"/>
      <c r="N49" s="170">
        <f>'実質公債費比率（分子）の構造'!O$45</f>
        <v>1518</v>
      </c>
      <c r="O49" s="170"/>
      <c r="P49" s="170"/>
    </row>
    <row r="50" spans="1:16" x14ac:dyDescent="0.15">
      <c r="A50" s="170" t="s">
        <v>73</v>
      </c>
      <c r="B50" s="170" t="e">
        <f>NA()</f>
        <v>#N/A</v>
      </c>
      <c r="C50" s="170">
        <f>IF(ISNUMBER('実質公債費比率（分子）の構造'!K$53),'実質公債費比率（分子）の構造'!K$53,NA())</f>
        <v>358</v>
      </c>
      <c r="D50" s="170" t="e">
        <f>NA()</f>
        <v>#N/A</v>
      </c>
      <c r="E50" s="170" t="e">
        <f>NA()</f>
        <v>#N/A</v>
      </c>
      <c r="F50" s="170">
        <f>IF(ISNUMBER('実質公債費比率（分子）の構造'!L$53),'実質公債費比率（分子）の構造'!L$53,NA())</f>
        <v>397</v>
      </c>
      <c r="G50" s="170" t="e">
        <f>NA()</f>
        <v>#N/A</v>
      </c>
      <c r="H50" s="170" t="e">
        <f>NA()</f>
        <v>#N/A</v>
      </c>
      <c r="I50" s="170">
        <f>IF(ISNUMBER('実質公債費比率（分子）の構造'!M$53),'実質公債費比率（分子）の構造'!M$53,NA())</f>
        <v>490</v>
      </c>
      <c r="J50" s="170" t="e">
        <f>NA()</f>
        <v>#N/A</v>
      </c>
      <c r="K50" s="170" t="e">
        <f>NA()</f>
        <v>#N/A</v>
      </c>
      <c r="L50" s="170">
        <f>IF(ISNUMBER('実質公債費比率（分子）の構造'!N$53),'実質公債費比率（分子）の構造'!N$53,NA())</f>
        <v>463</v>
      </c>
      <c r="M50" s="170" t="e">
        <f>NA()</f>
        <v>#N/A</v>
      </c>
      <c r="N50" s="170" t="e">
        <f>NA()</f>
        <v>#N/A</v>
      </c>
      <c r="O50" s="170">
        <f>IF(ISNUMBER('実質公債費比率（分子）の構造'!O$53),'実質公債費比率（分子）の構造'!O$53,NA())</f>
        <v>434</v>
      </c>
      <c r="P50" s="170" t="e">
        <f>NA()</f>
        <v>#N/A</v>
      </c>
    </row>
    <row r="53" spans="1:16" x14ac:dyDescent="0.15">
      <c r="A53" s="142" t="s">
        <v>74</v>
      </c>
    </row>
    <row r="54" spans="1:16" x14ac:dyDescent="0.15">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15">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15">
      <c r="A56" s="169" t="s">
        <v>45</v>
      </c>
      <c r="B56" s="169"/>
      <c r="C56" s="169"/>
      <c r="D56" s="169">
        <f>'将来負担比率（分子）の構造'!I$52</f>
        <v>12136</v>
      </c>
      <c r="E56" s="169"/>
      <c r="F56" s="169"/>
      <c r="G56" s="169">
        <f>'将来負担比率（分子）の構造'!J$52</f>
        <v>11923</v>
      </c>
      <c r="H56" s="169"/>
      <c r="I56" s="169"/>
      <c r="J56" s="169">
        <f>'将来負担比率（分子）の構造'!K$52</f>
        <v>11624</v>
      </c>
      <c r="K56" s="169"/>
      <c r="L56" s="169"/>
      <c r="M56" s="169">
        <f>'将来負担比率（分子）の構造'!L$52</f>
        <v>11380</v>
      </c>
      <c r="N56" s="169"/>
      <c r="O56" s="169"/>
      <c r="P56" s="169">
        <f>'将来負担比率（分子）の構造'!M$52</f>
        <v>11288</v>
      </c>
    </row>
    <row r="57" spans="1:16" x14ac:dyDescent="0.15">
      <c r="A57" s="169" t="s">
        <v>44</v>
      </c>
      <c r="B57" s="169"/>
      <c r="C57" s="169"/>
      <c r="D57" s="169">
        <f>'将来負担比率（分子）の構造'!I$51</f>
        <v>113</v>
      </c>
      <c r="E57" s="169"/>
      <c r="F57" s="169"/>
      <c r="G57" s="169">
        <f>'将来負担比率（分子）の構造'!J$51</f>
        <v>61</v>
      </c>
      <c r="H57" s="169"/>
      <c r="I57" s="169"/>
      <c r="J57" s="169">
        <f>'将来負担比率（分子）の構造'!K$51</f>
        <v>22</v>
      </c>
      <c r="K57" s="169"/>
      <c r="L57" s="169"/>
      <c r="M57" s="169">
        <f>'将来負担比率（分子）の構造'!L$51</f>
        <v>7</v>
      </c>
      <c r="N57" s="169"/>
      <c r="O57" s="169"/>
      <c r="P57" s="169">
        <f>'将来負担比率（分子）の構造'!M$51</f>
        <v>6</v>
      </c>
    </row>
    <row r="58" spans="1:16" x14ac:dyDescent="0.15">
      <c r="A58" s="169" t="s">
        <v>43</v>
      </c>
      <c r="B58" s="169"/>
      <c r="C58" s="169"/>
      <c r="D58" s="169">
        <f>'将来負担比率（分子）の構造'!I$50</f>
        <v>10610</v>
      </c>
      <c r="E58" s="169"/>
      <c r="F58" s="169"/>
      <c r="G58" s="169">
        <f>'将来負担比率（分子）の構造'!J$50</f>
        <v>8012</v>
      </c>
      <c r="H58" s="169"/>
      <c r="I58" s="169"/>
      <c r="J58" s="169">
        <f>'将来負担比率（分子）の構造'!K$50</f>
        <v>8059</v>
      </c>
      <c r="K58" s="169"/>
      <c r="L58" s="169"/>
      <c r="M58" s="169">
        <f>'将来負担比率（分子）の構造'!L$50</f>
        <v>8163</v>
      </c>
      <c r="N58" s="169"/>
      <c r="O58" s="169"/>
      <c r="P58" s="169">
        <f>'将来負担比率（分子）の構造'!M$50</f>
        <v>8539</v>
      </c>
    </row>
    <row r="59" spans="1:16" x14ac:dyDescent="0.15">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37</v>
      </c>
      <c r="B62" s="169">
        <f>'将来負担比率（分子）の構造'!I$45</f>
        <v>1151</v>
      </c>
      <c r="C62" s="169"/>
      <c r="D62" s="169"/>
      <c r="E62" s="169">
        <f>'将来負担比率（分子）の構造'!J$45</f>
        <v>1083</v>
      </c>
      <c r="F62" s="169"/>
      <c r="G62" s="169"/>
      <c r="H62" s="169">
        <f>'将来負担比率（分子）の構造'!K$45</f>
        <v>979</v>
      </c>
      <c r="I62" s="169"/>
      <c r="J62" s="169"/>
      <c r="K62" s="169">
        <f>'将来負担比率（分子）の構造'!L$45</f>
        <v>852</v>
      </c>
      <c r="L62" s="169"/>
      <c r="M62" s="169"/>
      <c r="N62" s="169">
        <f>'将来負担比率（分子）の構造'!M$45</f>
        <v>878</v>
      </c>
      <c r="O62" s="169"/>
      <c r="P62" s="169"/>
    </row>
    <row r="63" spans="1:16" x14ac:dyDescent="0.15">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15">
      <c r="A64" s="169" t="s">
        <v>35</v>
      </c>
      <c r="B64" s="169">
        <f>'将来負担比率（分子）の構造'!I$43</f>
        <v>1274</v>
      </c>
      <c r="C64" s="169"/>
      <c r="D64" s="169"/>
      <c r="E64" s="169">
        <f>'将来負担比率（分子）の構造'!J$43</f>
        <v>1287</v>
      </c>
      <c r="F64" s="169"/>
      <c r="G64" s="169"/>
      <c r="H64" s="169">
        <f>'将来負担比率（分子）の構造'!K$43</f>
        <v>1299</v>
      </c>
      <c r="I64" s="169"/>
      <c r="J64" s="169"/>
      <c r="K64" s="169">
        <f>'将来負担比率（分子）の構造'!L$43</f>
        <v>1230</v>
      </c>
      <c r="L64" s="169"/>
      <c r="M64" s="169"/>
      <c r="N64" s="169">
        <f>'将来負担比率（分子）の構造'!M$43</f>
        <v>1052</v>
      </c>
      <c r="O64" s="169"/>
      <c r="P64" s="169"/>
    </row>
    <row r="65" spans="1:16" x14ac:dyDescent="0.15">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33</v>
      </c>
      <c r="B66" s="169">
        <f>'将来負担比率（分子）の構造'!I$41</f>
        <v>14425</v>
      </c>
      <c r="C66" s="169"/>
      <c r="D66" s="169"/>
      <c r="E66" s="169">
        <f>'将来負担比率（分子）の構造'!J$41</f>
        <v>14316</v>
      </c>
      <c r="F66" s="169"/>
      <c r="G66" s="169"/>
      <c r="H66" s="169">
        <f>'将来負担比率（分子）の構造'!K$41</f>
        <v>13858</v>
      </c>
      <c r="I66" s="169"/>
      <c r="J66" s="169"/>
      <c r="K66" s="169">
        <f>'将来負担比率（分子）の構造'!L$41</f>
        <v>13653</v>
      </c>
      <c r="L66" s="169"/>
      <c r="M66" s="169"/>
      <c r="N66" s="169">
        <f>'将来負担比率（分子）の構造'!M$41</f>
        <v>13508</v>
      </c>
      <c r="O66" s="169"/>
      <c r="P66" s="169"/>
    </row>
    <row r="67" spans="1:16" x14ac:dyDescent="0.15">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78</v>
      </c>
      <c r="B70" s="171"/>
      <c r="C70" s="171"/>
      <c r="D70" s="171"/>
      <c r="E70" s="171"/>
      <c r="F70" s="171"/>
    </row>
    <row r="71" spans="1:16" x14ac:dyDescent="0.15">
      <c r="A71" s="172"/>
      <c r="B71" s="172" t="str">
        <f>基金残高に係る経年分析!F54</f>
        <v>R02</v>
      </c>
      <c r="C71" s="172" t="str">
        <f>基金残高に係る経年分析!G54</f>
        <v>R03</v>
      </c>
      <c r="D71" s="172" t="str">
        <f>基金残高に係る経年分析!H54</f>
        <v>R04</v>
      </c>
    </row>
    <row r="72" spans="1:16" x14ac:dyDescent="0.15">
      <c r="A72" s="172" t="s">
        <v>79</v>
      </c>
      <c r="B72" s="173">
        <f>基金残高に係る経年分析!F55</f>
        <v>3706</v>
      </c>
      <c r="C72" s="173">
        <f>基金残高に係る経年分析!G55</f>
        <v>3708</v>
      </c>
      <c r="D72" s="173">
        <f>基金残高に係る経年分析!H55</f>
        <v>3711</v>
      </c>
    </row>
    <row r="73" spans="1:16" x14ac:dyDescent="0.15">
      <c r="A73" s="172" t="s">
        <v>80</v>
      </c>
      <c r="B73" s="173">
        <f>基金残高に係る経年分析!F56</f>
        <v>2360</v>
      </c>
      <c r="C73" s="173">
        <f>基金残高に係る経年分析!G56</f>
        <v>2418</v>
      </c>
      <c r="D73" s="173">
        <f>基金残高に係る経年分析!H56</f>
        <v>2419</v>
      </c>
    </row>
    <row r="74" spans="1:16" x14ac:dyDescent="0.15">
      <c r="A74" s="172" t="s">
        <v>81</v>
      </c>
      <c r="B74" s="173">
        <f>基金残高に係る経年分析!F57</f>
        <v>3605</v>
      </c>
      <c r="C74" s="173">
        <f>基金残高に係る経年分析!G57</f>
        <v>3837</v>
      </c>
      <c r="D74" s="173">
        <f>基金残高に係る経年分析!H57</f>
        <v>4493</v>
      </c>
    </row>
  </sheetData>
  <sheetProtection algorithmName="SHA-512" hashValue="PCy7C5bOd0k1ib3ib03KPR45JK/WSfdRI1Ls5aQGbCGQlo3IM0Ak3Qni3i/u5i1d/jDQu0p4kKenBd7LH6fOTA==" saltValue="r1VNMaa8FEJyZ+Vi47T9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 (修正後)</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2024-03-18T00:45:50Z</cp:lastPrinted>
  <dcterms:created xsi:type="dcterms:W3CDTF">2024-02-05T03:01:23Z</dcterms:created>
  <dcterms:modified xsi:type="dcterms:W3CDTF">2024-08-20T02:39:43Z</dcterms:modified>
  <cp:category/>
</cp:coreProperties>
</file>