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NCLJ838\Desktop\"/>
    </mc:Choice>
  </mc:AlternateContent>
  <xr:revisionPtr revIDLastSave="0" documentId="13_ncr:1_{AE1B5D71-CC88-4138-BBB9-58F32D643F2E}" xr6:coauthVersionLast="47" xr6:coauthVersionMax="47" xr10:uidLastSave="{00000000-0000-0000-0000-000000000000}"/>
  <bookViews>
    <workbookView xWindow="-120" yWindow="-120" windowWidth="29040" windowHeight="1584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U63" i="12"/>
  <c r="AP63" i="12"/>
  <c r="AA8" i="12"/>
  <c r="AA7"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C37" i="10"/>
  <c r="BE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s="1"/>
  <c r="BW34" i="10"/>
  <c r="BW35" i="10" s="1"/>
  <c r="BW36" i="10" s="1"/>
  <c r="BW37" i="10" s="1"/>
  <c r="BW38" i="10" s="1"/>
  <c r="BW39" i="10" s="1"/>
  <c r="BE34" i="10"/>
  <c r="BE35" i="10" s="1"/>
  <c r="CO34" i="10" l="1"/>
  <c r="CO35" i="10" s="1"/>
  <c r="CO36" i="10" s="1"/>
  <c r="CO37" i="10" s="1"/>
</calcChain>
</file>

<file path=xl/sharedStrings.xml><?xml version="1.0" encoding="utf-8"?>
<sst xmlns="http://schemas.openxmlformats.org/spreadsheetml/2006/main" count="1187" uniqueCount="633">
  <si>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</si>
  <si>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</si>
  <si>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</si>
  <si>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</si>
  <si>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</si>
  <si>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</si>
  <si>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</si>
  <si>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</si>
  <si>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</si>
  <si>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</si>
  <si>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</si>
  <si>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</si>
  <si>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</si>
  <si>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</si>
  <si>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</si>
  <si>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</si>
  <si>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</si>
  <si>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</si>
  <si>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</si>
  <si>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</si>
  <si>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</si>
  <si>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</si>
  <si>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</si>
  <si>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</si>
  <si>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</si>
  <si>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</si>
  <si>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</si>
  <si>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</si>
  <si>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</si>
  <si>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</si>
  <si>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</si>
  <si>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</si>
  <si>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</si>
  <si>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</si>
  <si>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</si>
  <si>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</si>
  <si>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</si>
  <si>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</si>
  <si>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</si>
  <si>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</si>
  <si>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</si>
  <si>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</si>
  <si>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</si>
  <si>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</si>
  <si>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</si>
  <si>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</si>
  <si>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</si>
  <si>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</si>
  <si>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</si>
  <si>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</si>
  <si>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</si>
  <si>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</si>
  <si>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</si>
  <si>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</si>
  <si>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</si>
  <si>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</si>
  <si>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</si>
  <si>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</si>
  <si>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</si>
  <si>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</si>
  <si>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</si>
  <si>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</si>
  <si>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</si>
  <si>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</si>
  <si>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</si>
  <si>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</si>
  <si>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</si>
  <si>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</si>
  <si>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</si>
  <si>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</si>
  <si>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</si>
  <si>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</si>
  <si>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</si>
  <si>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</si>
  <si>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</si>
  <si>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</si>
  <si>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</si>
  <si>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</si>
  <si>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</si>
  <si>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</si>
  <si>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</si>
  <si>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</si>
  <si>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</si>
  <si>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</si>
  <si>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</si>
  <si>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</si>
  <si>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</si>
  <si>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</si>
  <si>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</si>
  <si>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</si>
  <si>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</si>
  <si>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</si>
  <si>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</si>
  <si>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</si>
  <si>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</si>
  <si>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</si>
  <si>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</si>
  <si>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</si>
  <si>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</si>
  <si>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</si>
  <si>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</si>
  <si>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</si>
  <si>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</si>
  <si>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</si>
  <si>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</si>
  <si>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</si>
  <si>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</si>
  <si>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</si>
  <si>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</si>
  <si>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</si>
  <si>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</si>
  <si>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</si>
  <si>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</si>
  <si>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</si>
  <si>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</si>
  <si>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</si>
  <si>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</si>
  <si>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</si>
  <si>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</si>
  <si>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</si>
  <si>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</si>
  <si>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</si>
  <si>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</si>
  <si>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</si>
  <si>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</si>
  <si>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</si>
  <si>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</si>
  <si>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</si>
  <si>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</si>
  <si>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</si>
  <si>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</si>
  <si>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</si>
  <si>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</si>
  <si>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</si>
  <si>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</si>
  <si>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</si>
  <si>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</si>
  <si>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</si>
  <si>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</si>
  <si>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</si>
  <si>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</si>
  <si>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</si>
  <si>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</si>
  <si>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</si>
  <si>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</si>
  <si>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</si>
  <si>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</si>
  <si>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</si>
  <si>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</si>
  <si>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</si>
  <si>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</si>
  <si>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</si>
  <si>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</si>
  <si>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</si>
  <si>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</si>
  <si>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</si>
  <si>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</si>
  <si>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</si>
  <si>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</si>
  <si>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</si>
  <si>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</si>
  <si>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</si>
  <si>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</si>
  <si>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</si>
  <si>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</si>
  <si>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</si>
  <si>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</si>
  <si>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</si>
  <si>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</si>
  <si>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</si>
  <si>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</si>
  <si>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</si>
  <si>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</si>
  <si>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</si>
  <si>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</si>
  <si>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</si>
  <si>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</si>
  <si>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</si>
  <si>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</si>
  <si>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</si>
  <si>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</si>
  <si>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</si>
  <si>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</si>
  <si>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</si>
  <si>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</si>
  <si>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</si>
  <si>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</si>
  <si>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</si>
  <si>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</si>
  <si>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</si>
  <si>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</si>
  <si>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</si>
  <si>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</si>
  <si>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</si>
  <si>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</si>
  <si>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</si>
  <si>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</si>
  <si>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</si>
  <si>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</si>
  <si>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</si>
  <si>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</si>
  <si>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</si>
  <si>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</si>
  <si>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</si>
  <si>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</si>
  <si>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</si>
  <si>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</si>
  <si>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</si>
  <si>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</si>
  <si>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</si>
  <si>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</si>
  <si>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</si>
  <si>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</si>
  <si>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</si>
  <si>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</si>
  <si>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</si>
  <si>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</si>
  <si>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</si>
  <si>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</si>
  <si>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</si>
  <si>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</si>
  <si>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</si>
  <si>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</si>
  <si>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</si>
  <si>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</si>
  <si>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</si>
  <si>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</si>
  <si>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</si>
  <si>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</si>
  <si>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</si>
  <si>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</si>
  <si>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</si>
  <si>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</si>
  <si>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</si>
  <si>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</si>
  <si>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</si>
  <si>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</si>
  <si>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</si>
  <si>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</si>
  <si>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</si>
  <si>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</si>
  <si>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</si>
  <si>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</si>
  <si>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</si>
  <si>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</si>
  <si>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</si>
  <si>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</si>
  <si>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</si>
  <si>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</si>
  <si>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</si>
  <si>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</si>
  <si>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</si>
  <si>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</si>
  <si>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</si>
  <si>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</si>
  <si>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</si>
  <si>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</si>
  <si>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</si>
  <si>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</si>
  <si>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</si>
  <si>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</si>
  <si>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</si>
  <si>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</si>
  <si>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</si>
  <si>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</si>
  <si>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</si>
  <si>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</si>
  <si>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</si>
  <si>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</si>
  <si>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</si>
  <si>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</si>
  <si>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</si>
  <si>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</si>
  <si>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</si>
  <si>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</si>
  <si>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</si>
  <si>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</si>
  <si>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</si>
  <si>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</si>
  <si>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</si>
  <si>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</si>
  <si>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</si>
  <si>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</si>
  <si>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</si>
  <si>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</si>
  <si>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</si>
  <si>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</si>
  <si>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</si>
  <si>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</si>
  <si>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</si>
  <si>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</si>
  <si>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</si>
  <si>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</si>
  <si>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</si>
  <si>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</si>
  <si>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</si>
  <si>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</si>
  <si>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</si>
  <si>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</si>
  <si>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</si>
  <si>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</si>
  <si>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</si>
  <si>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</si>
  <si>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</si>
  <si>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</si>
  <si>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徳島県那賀町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</si>
  <si>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</si>
  <si>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</si>
  <si>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</si>
  <si>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</si>
  <si>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</si>
  <si>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</si>
  <si>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</si>
  <si>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</si>
  <si>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</si>
  <si>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</si>
  <si>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</si>
  <si>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</si>
  <si>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</si>
  <si>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</si>
  <si>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</si>
  <si>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</si>
  <si>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</si>
  <si>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</si>
  <si>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</si>
  <si>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</si>
  <si>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</si>
  <si>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</si>
  <si>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</si>
  <si>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</si>
  <si>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</si>
  <si>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</si>
  <si>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</si>
  <si>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</si>
  <si>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</si>
  <si>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</si>
  <si>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</si>
  <si>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</si>
  <si>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</si>
  <si>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</si>
  <si>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</si>
  <si>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</si>
  <si>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</si>
  <si>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</si>
  <si>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</si>
  <si>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</si>
  <si>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</si>
  <si>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</si>
  <si>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</si>
  <si>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</si>
  <si>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</si>
  <si>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</si>
  <si>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</si>
  <si>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</si>
  <si>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</si>
  <si>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</si>
  <si>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</si>
  <si>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</si>
  <si>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</si>
  <si>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</si>
  <si>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</si>
  <si>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</si>
  <si>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</si>
  <si>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</si>
  <si>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</si>
  <si>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</si>
  <si>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</si>
  <si>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</si>
  <si>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</si>
  <si>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</si>
  <si>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</si>
  <si>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</si>
  <si>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</si>
  <si>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</si>
  <si>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</si>
  <si>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</si>
  <si>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</si>
  <si>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</si>
  <si>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</si>
  <si>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</si>
  <si>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</si>
  <si>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</si>
  <si>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</si>
  <si>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</si>
  <si>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</si>
  <si>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</si>
  <si>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</si>
  <si>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</si>
  <si>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</si>
  <si>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</si>
  <si>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</si>
  <si>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</si>
  <si>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</si>
  <si>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</si>
  <si>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</si>
  <si>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</si>
  <si>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</si>
  <si>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</si>
  <si>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</si>
  <si>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</si>
  <si>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</si>
  <si>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</si>
  <si>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</si>
  <si>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</si>
  <si>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</si>
  <si>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</si>
  <si>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</si>
  <si>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</si>
  <si>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</si>
  <si>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</si>
  <si>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</si>
  <si>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</si>
  <si>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</si>
  <si>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那賀町簡易水道事業特別会計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</si>
  <si>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</si>
  <si>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</si>
  <si>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那賀町集落排水事業特別会計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</si>
  <si>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</si>
  <si>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</si>
  <si>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那賀町工業用水道事業会計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</si>
  <si>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</si>
  <si>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</si>
  <si>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</si>
  <si>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</si>
  <si>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</si>
  <si>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</si>
  <si>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</si>
  <si>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</si>
  <si>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</si>
  <si>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</si>
  <si>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</si>
  <si>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</si>
  <si>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</si>
  <si>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</si>
  <si>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</si>
  <si>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</si>
  <si>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</si>
  <si>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</si>
  <si>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</si>
  <si>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</si>
  <si>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</si>
  <si>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</si>
  <si>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</si>
  <si>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</si>
  <si>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</si>
  <si>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</si>
  <si>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</si>
  <si>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</si>
  <si>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</si>
  <si>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</si>
  <si>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</si>
  <si>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</si>
  <si>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</si>
  <si>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</si>
  <si>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</si>
  <si>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</si>
  <si>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</si>
  <si>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</si>
  <si>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</si>
  <si>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</si>
  <si>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</si>
  <si>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</si>
  <si>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</si>
  <si>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</si>
  <si>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</si>
  <si>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</si>
  <si>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</si>
  <si>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</si>
  <si>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</si>
  <si>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</si>
  <si>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</si>
  <si>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</si>
  <si>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</si>
  <si>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</si>
  <si>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</si>
  <si>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</si>
  <si>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</si>
  <si>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</si>
  <si>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</si>
  <si>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</si>
  <si>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</si>
  <si>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</si>
  <si>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</si>
  <si>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</si>
  <si>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</si>
  <si>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</si>
  <si>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</si>
  <si>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</si>
  <si>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</si>
  <si>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</si>
  <si>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</si>
  <si>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</si>
  <si>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</si>
  <si>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</si>
  <si>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</si>
  <si>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</si>
  <si>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</si>
  <si>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</si>
  <si>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</si>
  <si>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</si>
  <si>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</si>
  <si>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</si>
  <si>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</si>
  <si>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10.14</t>
  </si>
  <si>
    <t>▲ 1.33</t>
  </si>
  <si>
    <t>▲ 1.04</t>
  </si>
  <si>
    <t>▲ 2.07</t>
  </si>
  <si>
    <t>一般会計</t>
  </si>
  <si>
    <t>那賀町国民健康保険診療所事業特別会計</t>
  </si>
  <si>
    <t>那賀町立上那賀病院事業会計</t>
  </si>
  <si>
    <t>那賀町簡易水道事業特別会計</t>
  </si>
  <si>
    <t>那賀町介護保険事業特別会計</t>
  </si>
  <si>
    <t>那賀町工業用水道事業会計</t>
  </si>
  <si>
    <t>那賀町集落排水事業特別会計</t>
  </si>
  <si>
    <t>那賀町ケーブルテレビ事業特別会計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</si>
  <si>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</si>
  <si>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</si>
  <si>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</si>
  <si>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</si>
  <si>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</si>
  <si>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</si>
  <si>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</si>
  <si>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</si>
  <si>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二十一わじき</t>
    <rPh sb="0" eb="3">
      <t>ニジュウイチ</t>
    </rPh>
    <phoneticPr fontId="2"/>
  </si>
  <si>
    <t>きとうむら</t>
    <phoneticPr fontId="2"/>
  </si>
  <si>
    <t>四季美谷温泉</t>
    <rPh sb="0" eb="4">
      <t>シキビタニ</t>
    </rPh>
    <rPh sb="4" eb="6">
      <t>オンセン</t>
    </rPh>
    <phoneticPr fontId="2"/>
  </si>
  <si>
    <t>那賀ウッド</t>
    <rPh sb="0" eb="2">
      <t>ナカ</t>
    </rPh>
    <phoneticPr fontId="2"/>
  </si>
  <si>
    <t>老人ホーム福寿荘組合</t>
    <rPh sb="0" eb="2">
      <t>ロウジン</t>
    </rPh>
    <rPh sb="5" eb="7">
      <t>フクジュ</t>
    </rPh>
    <rPh sb="7" eb="8">
      <t>ソウ</t>
    </rPh>
    <rPh sb="8" eb="10">
      <t>クミアイ</t>
    </rPh>
    <phoneticPr fontId="2"/>
  </si>
  <si>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</si>
  <si>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</si>
  <si>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</si>
  <si>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</si>
  <si>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</si>
  <si>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那賀町まちづくり事業基金</t>
    <rPh sb="0" eb="3">
      <t>ナカチョウ</t>
    </rPh>
    <rPh sb="8" eb="10">
      <t>ジギョウ</t>
    </rPh>
    <rPh sb="10" eb="12">
      <t>キキン</t>
    </rPh>
    <phoneticPr fontId="5"/>
  </si>
  <si>
    <t>那賀町地域福祉基金</t>
    <rPh sb="0" eb="3">
      <t>ナカチョウ</t>
    </rPh>
    <rPh sb="3" eb="5">
      <t>チイキ</t>
    </rPh>
    <rPh sb="5" eb="7">
      <t>フクシ</t>
    </rPh>
    <rPh sb="7" eb="9">
      <t>キキン</t>
    </rPh>
    <phoneticPr fontId="5"/>
  </si>
  <si>
    <t>那賀町ふるさと創生基金</t>
    <rPh sb="0" eb="3">
      <t>ナカチョウ</t>
    </rPh>
    <rPh sb="7" eb="9">
      <t>ソウセイ</t>
    </rPh>
    <rPh sb="9" eb="11">
      <t>キキン</t>
    </rPh>
    <phoneticPr fontId="5"/>
  </si>
  <si>
    <t>那賀町森林・林業活性化基金</t>
    <rPh sb="0" eb="3">
      <t>ナカチョウ</t>
    </rPh>
    <rPh sb="3" eb="5">
      <t>シンリン</t>
    </rPh>
    <rPh sb="6" eb="8">
      <t>リンギョウ</t>
    </rPh>
    <rPh sb="8" eb="11">
      <t>カッセイカ</t>
    </rPh>
    <rPh sb="11" eb="13">
      <t>キキン</t>
    </rPh>
    <phoneticPr fontId="5"/>
  </si>
  <si>
    <t>那賀町有施設整備等まちづくり基金</t>
    <rPh sb="0" eb="2">
      <t>ナカ</t>
    </rPh>
    <rPh sb="2" eb="4">
      <t>チョウユウ</t>
    </rPh>
    <rPh sb="4" eb="6">
      <t>シセツ</t>
    </rPh>
    <rPh sb="6" eb="8">
      <t>セイビ</t>
    </rPh>
    <rPh sb="8" eb="9">
      <t>トウ</t>
    </rPh>
    <rPh sb="14" eb="16">
      <t>キキン</t>
    </rPh>
    <phoneticPr fontId="5"/>
  </si>
  <si>
    <t>-</t>
    <phoneticPr fontId="2"/>
  </si>
  <si>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</si>
  <si>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</si>
  <si>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</si>
  <si>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</si>
  <si>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</si>
  <si>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</si>
  <si>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</si>
  <si>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</si>
  <si>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</si>
  <si>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</si>
  <si>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</si>
  <si>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</si>
  <si>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</si>
  <si>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</si>
  <si>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</si>
  <si>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</si>
  <si>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</si>
  <si>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</si>
  <si>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</si>
  <si>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</si>
  <si>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</si>
  <si>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</si>
  <si>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</si>
  <si>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介護サービス</t>
    <phoneticPr fontId="5"/>
  </si>
  <si>
    <t>　積立金</t>
    <phoneticPr fontId="5"/>
  </si>
  <si>
    <t>簡易水道</t>
    <phoneticPr fontId="5"/>
  </si>
  <si>
    <t>　繰出金</t>
    <phoneticPr fontId="5"/>
  </si>
  <si>
    <t>下水道</t>
    <phoneticPr fontId="5"/>
  </si>
  <si>
    <t>　　うち一部事務組合負担金</t>
    <phoneticPr fontId="5"/>
  </si>
  <si>
    <t>病院</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</si>
  <si>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</si>
  <si>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</si>
  <si>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</si>
  <si>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</si>
  <si>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</si>
  <si>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</si>
  <si>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</si>
  <si>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</si>
  <si>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</si>
  <si>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</si>
  <si>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</si>
  <si>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</si>
  <si>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t>
    <phoneticPr fontId="5"/>
  </si>
  <si>
    <t>　震災復興特別交付税</t>
    <phoneticPr fontId="25"/>
  </si>
  <si>
    <t>　人件費</t>
    <phoneticPr fontId="5"/>
  </si>
  <si>
    <t>-</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</si>
  <si>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</si>
  <si>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</si>
  <si>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</si>
  <si>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</si>
  <si>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</si>
  <si>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</si>
  <si>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</si>
  <si>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</si>
  <si>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</si>
  <si>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t>
    <phoneticPr fontId="5"/>
  </si>
  <si>
    <t>　　入湯税</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</si>
  <si>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</si>
  <si>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</si>
  <si>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</si>
  <si>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</si>
  <si>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</si>
  <si>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</si>
  <si>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t>
    <phoneticPr fontId="5"/>
  </si>
  <si>
    <t>　　鉱産税</t>
    <phoneticPr fontId="5"/>
  </si>
  <si>
    <t>自動車税環境性能割交付金</t>
    <phoneticPr fontId="5"/>
  </si>
  <si>
    <t>　　市町村たばこ税</t>
    <phoneticPr fontId="5"/>
  </si>
  <si>
    <t>　　軽自動車税</t>
    <phoneticPr fontId="5"/>
  </si>
  <si>
    <t>-</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</si>
  <si>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</si>
  <si>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</si>
  <si>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</si>
  <si>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</si>
  <si>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</si>
  <si>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</si>
  <si>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</si>
  <si>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</si>
  <si>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</si>
  <si>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</si>
  <si>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</si>
  <si>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</si>
  <si>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徳島県那賀町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</si>
  <si>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</si>
  <si>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</si>
  <si>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</si>
  <si>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有形固定資産減価償却率は、全国平均、類似団体平均ともに上回っており、上昇傾向にある。
今後、耐用年数を迎える多数の施設の維持管理経費の増大が見込まれることや、老朽化した施設の改修・更新等により充当可能基金残高が減少することも想定されることから、2022年3月に改訂した「那賀町公共施設等総合管理計画」においての目標を達成すべく老朽化した施設の集約化や複合化及び除却について進めていく。　　　　　　　　　　　　　　　　　　　　　　　　　　　　　　　　　　　　　　　　　　　　　　　　　　　　　　　　　　　　　　　　　　　　　　　　　　　　　　　　　
将来負担比率については、将来必要な負担額に対し充当可能財源が確保されているため、将来負担比率はマイナスとなり数値は出ない。</t>
    <rPh sb="13" eb="17">
      <t>ゼンコクヘイキン</t>
    </rPh>
    <rPh sb="18" eb="20">
      <t>ルイジ</t>
    </rPh>
    <rPh sb="20" eb="22">
      <t>ダンタイ</t>
    </rPh>
    <rPh sb="22" eb="24">
      <t>ヘイキン</t>
    </rPh>
    <rPh sb="27" eb="29">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</si>
  <si>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</si>
  <si>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</si>
  <si>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</si>
  <si>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</si>
  <si>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</si>
  <si>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</si>
  <si>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実質公債費比率は、近年大型事業が続いていることにより上昇傾向にある。今後においても投資的経費を厳選し、地方債発行額を抑制しながら財政の健全化に努める。
将来負担比率については、将来必要な負担額に対し充当可能財源が確保されているため、将来負担比率はマイナスとなり数値は出ない。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</si>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</sst>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A29F66-69BA-4F97-AA24-DF86D02AA95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196914</c:v>
                </c:pt>
              </c:numCache>
            </c:numRef>
          </c:val>
          <c:smooth val="0"/>
          <c:extLst>
            <c:ext xmlns:c16="http://schemas.microsoft.com/office/drawing/2014/chart" uri="{C3380CC4-5D6E-409C-BE32-E72D297353CC}">
              <c16:uniqueId val="{00000000-6A46-4D1D-BA63-835F2B371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578632</c:v>
                </c:pt>
                <c:pt idx="1">
                  <c:v>535673</c:v>
                </c:pt>
                <c:pt idx="2">
                  <c:v>510532</c:v>
                </c:pt>
                <c:pt idx="3">
                  <c:v>338875</c:v>
                </c:pt>
                <c:pt idx="4">
                  <c:v>391438</c:v>
                </c:pt>
              </c:numCache>
            </c:numRef>
          </c:val>
          <c:smooth val="0"/>
          <c:extLst>
            <c:ext xmlns:c16="http://schemas.microsoft.com/office/drawing/2014/chart" uri="{C3380CC4-5D6E-409C-BE32-E72D297353CC}">
              <c16:uniqueId val="{00000001-6A46-4D1D-BA63-835F2B3718CF}"/>
            </c:ext>
          </c:extLst>
        </c:ser>
        <c:dLbls>
          <c:showLegendKey val="0"/>
          <c:showVal val="0"/>
          <c:showCatName val="0"/>
          <c:showSerName val="0"/>
          <c:showPercent val="0"/>
          <c:showBubbleSize val="0"/>
        </c:dLbls>
        <c:marker val="1"/>
        <c:smooth val="0"/>
        <c:axId val="-635324720"/>
        <c:axId val="-635324176"/>
      </c:lineChart>
      <c:catAx>
        <c:axId val="-63532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4176"/>
        <c:crosses val="autoZero"/>
        <c:auto val="1"/>
        <c:lblAlgn val="ctr"/>
        <c:lblOffset val="100"/>
        <c:tickLblSkip val="1"/>
        <c:tickMarkSkip val="1"/>
        <c:noMultiLvlLbl val="0"/>
      </c:catAx>
      <c:valAx>
        <c:axId val="-63532417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15.73</c:v>
                </c:pt>
                <c:pt idx="1">
                  <c:v>14.58</c:v>
                </c:pt>
                <c:pt idx="2">
                  <c:v>13.28</c:v>
                </c:pt>
                <c:pt idx="3">
                  <c:v>10.54</c:v>
                </c:pt>
                <c:pt idx="4">
                  <c:v>12.99</c:v>
                </c:pt>
              </c:numCache>
            </c:numRef>
          </c:val>
          <c:extLst>
            <c:ext xmlns:c16="http://schemas.microsoft.com/office/drawing/2014/chart" uri="{C3380CC4-5D6E-409C-BE32-E72D297353CC}">
              <c16:uniqueId val="{00000000-587B-4D08-AF43-00E645A9DB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59.05</c:v>
                </c:pt>
                <c:pt idx="1">
                  <c:v>60.37</c:v>
                </c:pt>
                <c:pt idx="2">
                  <c:v>60.01</c:v>
                </c:pt>
                <c:pt idx="3">
                  <c:v>57.26</c:v>
                </c:pt>
                <c:pt idx="4">
                  <c:v>56.17</c:v>
                </c:pt>
              </c:numCache>
            </c:numRef>
          </c:val>
          <c:extLst>
            <c:ext xmlns:c16="http://schemas.microsoft.com/office/drawing/2014/chart" uri="{C3380CC4-5D6E-409C-BE32-E72D297353CC}">
              <c16:uniqueId val="{00000001-587B-4D08-AF43-00E645A9DBB7}"/>
            </c:ext>
          </c:extLst>
        </c:ser>
        <c:dLbls>
          <c:showLegendKey val="0"/>
          <c:showVal val="0"/>
          <c:showCatName val="0"/>
          <c:showSerName val="0"/>
          <c:showPercent val="0"/>
          <c:showBubbleSize val="0"/>
        </c:dLbls>
        <c:gapWidth val="250"/>
        <c:overlap val="100"/>
        <c:axId val="-836865696"/>
        <c:axId val="-83686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-10.14</c:v>
                </c:pt>
                <c:pt idx="1">
                  <c:v>-1.33</c:v>
                </c:pt>
                <c:pt idx="2">
                  <c:v>-1.04</c:v>
                </c:pt>
                <c:pt idx="3">
                  <c:v>-2.0699999999999998</c:v>
                </c:pt>
                <c:pt idx="4">
                  <c:v>2.69</c:v>
                </c:pt>
              </c:numCache>
            </c:numRef>
          </c:val>
          <c:smooth val="0"/>
          <c:extLst>
            <c:ext xmlns:c16="http://schemas.microsoft.com/office/drawing/2014/chart" uri="{C3380CC4-5D6E-409C-BE32-E72D297353CC}">
              <c16:uniqueId val="{00000002-587B-4D08-AF43-00E645A9DBB7}"/>
            </c:ext>
          </c:extLst>
        </c:ser>
        <c:dLbls>
          <c:showLegendKey val="0"/>
          <c:showVal val="0"/>
          <c:showCatName val="0"/>
          <c:showSerName val="0"/>
          <c:showPercent val="0"/>
          <c:showBubbleSize val="0"/>
        </c:dLbls>
        <c:marker val="1"/>
        <c:smooth val="0"/>
        <c:axId val="-836865696"/>
        <c:axId val="-836862976"/>
      </c:lineChart>
      <c:catAx>
        <c:axId val="-8368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6862976"/>
        <c:crosses val="autoZero"/>
        <c:auto val="1"/>
        <c:lblAlgn val="ctr"/>
        <c:lblOffset val="100"/>
        <c:tickLblSkip val="1"/>
        <c:tickMarkSkip val="1"/>
        <c:noMultiLvlLbl val="0"/>
      </c:catAx>
      <c:valAx>
        <c:axId val="-83686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8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0.57999999999999996</c:v>
                </c:pt>
                <c:pt idx="2">
                  <c:v>#N/A</c:v>
                </c:pt>
                <c:pt idx="3">
                  <c:v>0.22</c:v>
                </c:pt>
                <c:pt idx="4">
                  <c:v>#N/A</c:v>
                </c:pt>
                <c:pt idx="5">
                  <c:v>0.28000000000000003</c:v>
                </c:pt>
                <c:pt idx="6">
                  <c:v>#N/A</c:v>
                </c:pt>
                <c:pt idx="7">
                  <c:v>0.17</c:v>
                </c:pt>
                <c:pt idx="8">
                  <c:v>#N/A</c:v>
                </c:pt>
                <c:pt idx="9">
                  <c:v>0.17</c:v>
                </c:pt>
              </c:numCache>
            </c:numRef>
          </c:val>
          <c:extLst>
            <c:ext xmlns:c16="http://schemas.microsoft.com/office/drawing/2014/chart" uri="{C3380CC4-5D6E-409C-BE32-E72D297353CC}">
              <c16:uniqueId val="{00000000-980F-48AD-A9A3-BE927F8E63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0F-48AD-A9A3-BE927F8E635E}"/>
            </c:ext>
          </c:extLst>
        </c:ser>
        <c:ser>
          <c:idx val="2"/>
          <c:order val="2"/>
          <c:tx>
            <c:strRef>
              <c:f>データシート!$A$29</c:f>
              <c:strCache>
                <c:ptCount val="1"/>
                <c:pt idx="0">
                  <c:v>那賀町ケーブルテレビ事業特別会計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0.48</c:v>
                </c:pt>
                <c:pt idx="2">
                  <c:v>#N/A</c:v>
                </c:pt>
                <c:pt idx="3">
                  <c:v>0.22</c:v>
                </c:pt>
                <c:pt idx="4">
                  <c:v>#N/A</c:v>
                </c:pt>
                <c:pt idx="5">
                  <c:v>0.11</c:v>
                </c:pt>
                <c:pt idx="6">
                  <c:v>#N/A</c:v>
                </c:pt>
                <c:pt idx="7">
                  <c:v>7.0000000000000007E-2</c:v>
                </c:pt>
                <c:pt idx="8">
                  <c:v>#N/A</c:v>
                </c:pt>
                <c:pt idx="9">
                  <c:v>0.28000000000000003</c:v>
                </c:pt>
              </c:numCache>
            </c:numRef>
          </c:val>
          <c:extLst>
            <c:ext xmlns:c16="http://schemas.microsoft.com/office/drawing/2014/chart" uri="{C3380CC4-5D6E-409C-BE32-E72D297353CC}">
              <c16:uniqueId val="{00000002-980F-48AD-A9A3-BE927F8E635E}"/>
            </c:ext>
          </c:extLst>
        </c:ser>
        <c:ser>
          <c:idx val="3"/>
          <c:order val="3"/>
          <c:tx>
            <c:strRef>
              <c:f>データシート!$A$30</c:f>
              <c:strCache>
                <c:ptCount val="1"/>
                <c:pt idx="0">
                  <c:v>那賀町集落排水事業特別会計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0.33</c:v>
                </c:pt>
                <c:pt idx="4">
                  <c:v>#N/A</c:v>
                </c:pt>
                <c:pt idx="5">
                  <c:v>0.43</c:v>
                </c:pt>
                <c:pt idx="6">
                  <c:v>#N/A</c:v>
                </c:pt>
                <c:pt idx="7">
                  <c:v>0.83</c:v>
                </c:pt>
                <c:pt idx="8">
                  <c:v>#N/A</c:v>
                </c:pt>
                <c:pt idx="9">
                  <c:v>0.62</c:v>
                </c:pt>
              </c:numCache>
            </c:numRef>
          </c:val>
          <c:extLst>
            <c:ext xmlns:c16="http://schemas.microsoft.com/office/drawing/2014/chart" uri="{C3380CC4-5D6E-409C-BE32-E72D297353CC}">
              <c16:uniqueId val="{00000003-980F-48AD-A9A3-BE927F8E635E}"/>
            </c:ext>
          </c:extLst>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0.12</c:v>
                </c:pt>
                <c:pt idx="4">
                  <c:v>#N/A</c:v>
                </c:pt>
                <c:pt idx="5">
                  <c:v>0.49</c:v>
                </c:pt>
                <c:pt idx="6">
                  <c:v>#N/A</c:v>
                </c:pt>
                <c:pt idx="7">
                  <c:v>0.55000000000000004</c:v>
                </c:pt>
                <c:pt idx="8">
                  <c:v>#N/A</c:v>
                </c:pt>
                <c:pt idx="9">
                  <c:v>0.63</c:v>
                </c:pt>
              </c:numCache>
            </c:numRef>
          </c:val>
          <c:extLst>
            <c:ext xmlns:c16="http://schemas.microsoft.com/office/drawing/2014/chart" uri="{C3380CC4-5D6E-409C-BE32-E72D297353CC}">
              <c16:uniqueId val="{00000004-980F-48AD-A9A3-BE927F8E635E}"/>
            </c:ext>
          </c:extLst>
        </c:ser>
        <c:ser>
          <c:idx val="5"/>
          <c:order val="5"/>
          <c:tx>
            <c:strRef>
              <c:f>データシート!$A$32</c:f>
              <c:strCache>
                <c:ptCount val="1"/>
                <c:pt idx="0">
                  <c:v>那賀町介護保険事業特別会計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1.35</c:v>
                </c:pt>
                <c:pt idx="4">
                  <c:v>#N/A</c:v>
                </c:pt>
                <c:pt idx="5">
                  <c:v>1.1200000000000001</c:v>
                </c:pt>
                <c:pt idx="6">
                  <c:v>#N/A</c:v>
                </c:pt>
                <c:pt idx="7">
                  <c:v>1.2</c:v>
                </c:pt>
                <c:pt idx="8">
                  <c:v>#N/A</c:v>
                </c:pt>
                <c:pt idx="9">
                  <c:v>1.59</c:v>
                </c:pt>
              </c:numCache>
            </c:numRef>
          </c:val>
          <c:extLst>
            <c:ext xmlns:c16="http://schemas.microsoft.com/office/drawing/2014/chart" uri="{C3380CC4-5D6E-409C-BE32-E72D297353CC}">
              <c16:uniqueId val="{00000005-980F-48AD-A9A3-BE927F8E635E}"/>
            </c:ext>
          </c:extLst>
        </c:ser>
        <c:ser>
          <c:idx val="6"/>
          <c:order val="6"/>
          <c:tx>
            <c:strRef>
              <c:f>データシート!$A$33</c:f>
              <c:strCache>
                <c:ptCount val="1"/>
                <c:pt idx="0">
                  <c:v>那賀町簡易水道事業特別会計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7.0000000000000007E-2</c:v>
                </c:pt>
                <c:pt idx="4">
                  <c:v>#N/A</c:v>
                </c:pt>
                <c:pt idx="5">
                  <c:v>1.52</c:v>
                </c:pt>
                <c:pt idx="6">
                  <c:v>#N/A</c:v>
                </c:pt>
                <c:pt idx="7">
                  <c:v>1.82</c:v>
                </c:pt>
                <c:pt idx="8">
                  <c:v>#N/A</c:v>
                </c:pt>
                <c:pt idx="9">
                  <c:v>1.99</c:v>
                </c:pt>
              </c:numCache>
            </c:numRef>
          </c:val>
          <c:extLst>
            <c:ext xmlns:c16="http://schemas.microsoft.com/office/drawing/2014/chart" uri="{C3380CC4-5D6E-409C-BE32-E72D297353CC}">
              <c16:uniqueId val="{00000006-980F-48AD-A9A3-BE927F8E635E}"/>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5.0199999999999996</c:v>
                </c:pt>
                <c:pt idx="2">
                  <c:v>#N/A</c:v>
                </c:pt>
                <c:pt idx="3">
                  <c:v>3.51</c:v>
                </c:pt>
                <c:pt idx="4">
                  <c:v>#N/A</c:v>
                </c:pt>
                <c:pt idx="5">
                  <c:v>1.89</c:v>
                </c:pt>
                <c:pt idx="6">
                  <c:v>#N/A</c:v>
                </c:pt>
                <c:pt idx="7">
                  <c:v>3.32</c:v>
                </c:pt>
                <c:pt idx="8">
                  <c:v>#N/A</c:v>
                </c:pt>
                <c:pt idx="9">
                  <c:v>4.41</c:v>
                </c:pt>
              </c:numCache>
            </c:numRef>
          </c:val>
          <c:extLst>
            <c:ext xmlns:c16="http://schemas.microsoft.com/office/drawing/2014/chart" uri="{C3380CC4-5D6E-409C-BE32-E72D297353CC}">
              <c16:uniqueId val="{00000007-980F-48AD-A9A3-BE927F8E635E}"/>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8.07</c:v>
                </c:pt>
                <c:pt idx="2">
                  <c:v>#N/A</c:v>
                </c:pt>
                <c:pt idx="3">
                  <c:v>7.71</c:v>
                </c:pt>
                <c:pt idx="4">
                  <c:v>#N/A</c:v>
                </c:pt>
                <c:pt idx="5">
                  <c:v>7.3</c:v>
                </c:pt>
                <c:pt idx="6">
                  <c:v>#N/A</c:v>
                </c:pt>
                <c:pt idx="7">
                  <c:v>6.45</c:v>
                </c:pt>
                <c:pt idx="8">
                  <c:v>#N/A</c:v>
                </c:pt>
                <c:pt idx="9">
                  <c:v>6.43</c:v>
                </c:pt>
              </c:numCache>
            </c:numRef>
          </c:val>
          <c:extLst>
            <c:ext xmlns:c16="http://schemas.microsoft.com/office/drawing/2014/chart" uri="{C3380CC4-5D6E-409C-BE32-E72D297353CC}">
              <c16:uniqueId val="{00000008-980F-48AD-A9A3-BE927F8E63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15.24</c:v>
                </c:pt>
                <c:pt idx="2">
                  <c:v>#N/A</c:v>
                </c:pt>
                <c:pt idx="3">
                  <c:v>14.35</c:v>
                </c:pt>
                <c:pt idx="4">
                  <c:v>#N/A</c:v>
                </c:pt>
                <c:pt idx="5">
                  <c:v>13.17</c:v>
                </c:pt>
                <c:pt idx="6">
                  <c:v>#N/A</c:v>
                </c:pt>
                <c:pt idx="7">
                  <c:v>10.46</c:v>
                </c:pt>
                <c:pt idx="8">
                  <c:v>#N/A</c:v>
                </c:pt>
                <c:pt idx="9">
                  <c:v>12.7</c:v>
                </c:pt>
              </c:numCache>
            </c:numRef>
          </c:val>
          <c:extLst>
            <c:ext xmlns:c16="http://schemas.microsoft.com/office/drawing/2014/chart" uri="{C3380CC4-5D6E-409C-BE32-E72D297353CC}">
              <c16:uniqueId val="{00000009-980F-48AD-A9A3-BE927F8E635E}"/>
            </c:ext>
          </c:extLst>
        </c:ser>
        <c:dLbls>
          <c:showLegendKey val="0"/>
          <c:showVal val="0"/>
          <c:showCatName val="0"/>
          <c:showSerName val="0"/>
          <c:showPercent val="0"/>
          <c:showBubbleSize val="0"/>
        </c:dLbls>
        <c:gapWidth val="150"/>
        <c:overlap val="100"/>
        <c:axId val="-702801104"/>
        <c:axId val="-702802736"/>
      </c:barChart>
      <c:catAx>
        <c:axId val="-70280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2802736"/>
        <c:crosses val="autoZero"/>
        <c:auto val="1"/>
        <c:lblAlgn val="ctr"/>
        <c:lblOffset val="100"/>
        <c:tickLblSkip val="1"/>
        <c:tickMarkSkip val="1"/>
        <c:noMultiLvlLbl val="0"/>
      </c:catAx>
      <c:valAx>
        <c:axId val="-70280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80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1487</c:v>
                </c:pt>
                <c:pt idx="5">
                  <c:v>1489</c:v>
                </c:pt>
                <c:pt idx="8">
                  <c:v>1464</c:v>
                </c:pt>
                <c:pt idx="11">
                  <c:v>1445</c:v>
                </c:pt>
                <c:pt idx="14">
                  <c:v>1383</c:v>
                </c:pt>
              </c:numCache>
            </c:numRef>
          </c:val>
          <c:extLst>
            <c:ext xmlns:c16="http://schemas.microsoft.com/office/drawing/2014/chart" uri="{C3380CC4-5D6E-409C-BE32-E72D297353CC}">
              <c16:uniqueId val="{00000000-DD0B-4328-AA8D-4E53CA70BE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0B-4328-AA8D-4E53CA70BE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0B-4328-AA8D-4E53CA70BE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0B-4328-AA8D-4E53CA70BE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158</c:v>
                </c:pt>
                <c:pt idx="3">
                  <c:v>164</c:v>
                </c:pt>
                <c:pt idx="6">
                  <c:v>177</c:v>
                </c:pt>
                <c:pt idx="9">
                  <c:v>175</c:v>
                </c:pt>
                <c:pt idx="12">
                  <c:v>172</c:v>
                </c:pt>
              </c:numCache>
            </c:numRef>
          </c:val>
          <c:extLst>
            <c:ext xmlns:c16="http://schemas.microsoft.com/office/drawing/2014/chart" uri="{C3380CC4-5D6E-409C-BE32-E72D297353CC}">
              <c16:uniqueId val="{00000004-DD0B-4328-AA8D-4E53CA70BE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B-4328-AA8D-4E53CA70BE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0B-4328-AA8D-4E53CA70BE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1681</c:v>
                </c:pt>
                <c:pt idx="3">
                  <c:v>1683</c:v>
                </c:pt>
                <c:pt idx="6">
                  <c:v>1684</c:v>
                </c:pt>
                <c:pt idx="9">
                  <c:v>1760</c:v>
                </c:pt>
                <c:pt idx="12">
                  <c:v>1674</c:v>
                </c:pt>
              </c:numCache>
            </c:numRef>
          </c:val>
          <c:extLst>
            <c:ext xmlns:c16="http://schemas.microsoft.com/office/drawing/2014/chart" uri="{C3380CC4-5D6E-409C-BE32-E72D297353CC}">
              <c16:uniqueId val="{00000007-DD0B-4328-AA8D-4E53CA70BE3E}"/>
            </c:ext>
          </c:extLst>
        </c:ser>
        <c:dLbls>
          <c:showLegendKey val="0"/>
          <c:showVal val="0"/>
          <c:showCatName val="0"/>
          <c:showSerName val="0"/>
          <c:showPercent val="0"/>
          <c:showBubbleSize val="0"/>
        </c:dLbls>
        <c:gapWidth val="100"/>
        <c:overlap val="100"/>
        <c:axId val="-702800016"/>
        <c:axId val="-632724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352</c:v>
                </c:pt>
                <c:pt idx="2">
                  <c:v>#N/A</c:v>
                </c:pt>
                <c:pt idx="3">
                  <c:v>#N/A</c:v>
                </c:pt>
                <c:pt idx="4">
                  <c:v>358</c:v>
                </c:pt>
                <c:pt idx="5">
                  <c:v>#N/A</c:v>
                </c:pt>
                <c:pt idx="6">
                  <c:v>#N/A</c:v>
                </c:pt>
                <c:pt idx="7">
                  <c:v>397</c:v>
                </c:pt>
                <c:pt idx="8">
                  <c:v>#N/A</c:v>
                </c:pt>
                <c:pt idx="9">
                  <c:v>#N/A</c:v>
                </c:pt>
                <c:pt idx="10">
                  <c:v>490</c:v>
                </c:pt>
                <c:pt idx="11">
                  <c:v>#N/A</c:v>
                </c:pt>
                <c:pt idx="12">
                  <c:v>#N/A</c:v>
                </c:pt>
                <c:pt idx="13">
                  <c:v>463</c:v>
                </c:pt>
                <c:pt idx="14">
                  <c:v>#N/A</c:v>
                </c:pt>
              </c:numCache>
            </c:numRef>
          </c:val>
          <c:smooth val="0"/>
          <c:extLst>
            <c:ext xmlns:c16="http://schemas.microsoft.com/office/drawing/2014/chart" uri="{C3380CC4-5D6E-409C-BE32-E72D297353CC}">
              <c16:uniqueId val="{00000008-DD0B-4328-AA8D-4E53CA70BE3E}"/>
            </c:ext>
          </c:extLst>
        </c:ser>
        <c:dLbls>
          <c:showLegendKey val="0"/>
          <c:showVal val="0"/>
          <c:showCatName val="0"/>
          <c:showSerName val="0"/>
          <c:showPercent val="0"/>
          <c:showBubbleSize val="0"/>
        </c:dLbls>
        <c:marker val="1"/>
        <c:smooth val="0"/>
        <c:axId val="-702800016"/>
        <c:axId val="-632724048"/>
      </c:lineChart>
      <c:catAx>
        <c:axId val="-70280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2724048"/>
        <c:crosses val="autoZero"/>
        <c:auto val="1"/>
        <c:lblAlgn val="ctr"/>
        <c:lblOffset val="100"/>
        <c:tickLblSkip val="1"/>
        <c:tickMarkSkip val="1"/>
        <c:noMultiLvlLbl val="0"/>
      </c:catAx>
      <c:valAx>
        <c:axId val="-63272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80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12434</c:v>
                </c:pt>
                <c:pt idx="5">
                  <c:v>12136</c:v>
                </c:pt>
                <c:pt idx="8">
                  <c:v>11923</c:v>
                </c:pt>
                <c:pt idx="11">
                  <c:v>11624</c:v>
                </c:pt>
                <c:pt idx="14">
                  <c:v>11380</c:v>
                </c:pt>
              </c:numCache>
            </c:numRef>
          </c:val>
          <c:extLst>
            <c:ext xmlns:c16="http://schemas.microsoft.com/office/drawing/2014/chart" uri="{C3380CC4-5D6E-409C-BE32-E72D297353CC}">
              <c16:uniqueId val="{00000000-18DA-48A5-887F-3FC12A32DD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166</c:v>
                </c:pt>
                <c:pt idx="5">
                  <c:v>113</c:v>
                </c:pt>
                <c:pt idx="8">
                  <c:v>61</c:v>
                </c:pt>
                <c:pt idx="11">
                  <c:v>22</c:v>
                </c:pt>
                <c:pt idx="14">
                  <c:v>7</c:v>
                </c:pt>
              </c:numCache>
            </c:numRef>
          </c:val>
          <c:extLst>
            <c:ext xmlns:c16="http://schemas.microsoft.com/office/drawing/2014/chart" uri="{C3380CC4-5D6E-409C-BE32-E72D297353CC}">
              <c16:uniqueId val="{00000001-18DA-48A5-887F-3FC12A32DD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11573</c:v>
                </c:pt>
                <c:pt idx="5">
                  <c:v>10610</c:v>
                </c:pt>
                <c:pt idx="8">
                  <c:v>8012</c:v>
                </c:pt>
                <c:pt idx="11">
                  <c:v>8059</c:v>
                </c:pt>
                <c:pt idx="14">
                  <c:v>8163</c:v>
                </c:pt>
              </c:numCache>
            </c:numRef>
          </c:val>
          <c:extLst>
            <c:ext xmlns:c16="http://schemas.microsoft.com/office/drawing/2014/chart" uri="{C3380CC4-5D6E-409C-BE32-E72D297353CC}">
              <c16:uniqueId val="{00000002-18DA-48A5-887F-3FC12A32DD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DA-48A5-887F-3FC12A32DD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DA-48A5-887F-3FC12A32DD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DA-48A5-887F-3FC12A32DD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1142</c:v>
                </c:pt>
                <c:pt idx="3">
                  <c:v>1151</c:v>
                </c:pt>
                <c:pt idx="6">
                  <c:v>1083</c:v>
                </c:pt>
                <c:pt idx="9">
                  <c:v>979</c:v>
                </c:pt>
                <c:pt idx="12">
                  <c:v>852</c:v>
                </c:pt>
              </c:numCache>
            </c:numRef>
          </c:val>
          <c:extLst>
            <c:ext xmlns:c16="http://schemas.microsoft.com/office/drawing/2014/chart" uri="{C3380CC4-5D6E-409C-BE32-E72D297353CC}">
              <c16:uniqueId val="{00000006-18DA-48A5-887F-3FC12A32DD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DA-48A5-887F-3FC12A32DD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1365</c:v>
                </c:pt>
                <c:pt idx="3">
                  <c:v>1274</c:v>
                </c:pt>
                <c:pt idx="6">
                  <c:v>1287</c:v>
                </c:pt>
                <c:pt idx="9">
                  <c:v>1299</c:v>
                </c:pt>
                <c:pt idx="12">
                  <c:v>1230</c:v>
                </c:pt>
              </c:numCache>
            </c:numRef>
          </c:val>
          <c:extLst>
            <c:ext xmlns:c16="http://schemas.microsoft.com/office/drawing/2014/chart" uri="{C3380CC4-5D6E-409C-BE32-E72D297353CC}">
              <c16:uniqueId val="{00000008-18DA-48A5-887F-3FC12A32DD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DA-48A5-887F-3FC12A32DD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14565</c:v>
                </c:pt>
                <c:pt idx="3">
                  <c:v>14425</c:v>
                </c:pt>
                <c:pt idx="6">
                  <c:v>14316</c:v>
                </c:pt>
                <c:pt idx="9">
                  <c:v>13858</c:v>
                </c:pt>
                <c:pt idx="12">
                  <c:v>13653</c:v>
                </c:pt>
              </c:numCache>
            </c:numRef>
          </c:val>
          <c:extLst>
            <c:ext xmlns:c16="http://schemas.microsoft.com/office/drawing/2014/chart" uri="{C3380CC4-5D6E-409C-BE32-E72D297353CC}">
              <c16:uniqueId val="{0000000A-18DA-48A5-887F-3FC12A32DDAC}"/>
            </c:ext>
          </c:extLst>
        </c:ser>
        <c:dLbls>
          <c:showLegendKey val="0"/>
          <c:showVal val="0"/>
          <c:showCatName val="0"/>
          <c:showSerName val="0"/>
          <c:showPercent val="0"/>
          <c:showBubbleSize val="0"/>
        </c:dLbls>
        <c:gapWidth val="100"/>
        <c:overlap val="100"/>
        <c:axId val="-632725680"/>
        <c:axId val="-63272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DA-48A5-887F-3FC12A32DDAC}"/>
            </c:ext>
          </c:extLst>
        </c:ser>
        <c:dLbls>
          <c:showLegendKey val="0"/>
          <c:showVal val="0"/>
          <c:showCatName val="0"/>
          <c:showSerName val="0"/>
          <c:showPercent val="0"/>
          <c:showBubbleSize val="0"/>
        </c:dLbls>
        <c:marker val="1"/>
        <c:smooth val="0"/>
        <c:axId val="-632725680"/>
        <c:axId val="-632722416"/>
      </c:lineChart>
      <c:catAx>
        <c:axId val="-63272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2722416"/>
        <c:crosses val="autoZero"/>
        <c:auto val="1"/>
        <c:lblAlgn val="ctr"/>
        <c:lblOffset val="100"/>
        <c:tickLblSkip val="1"/>
        <c:tickMarkSkip val="1"/>
        <c:noMultiLvlLbl val="0"/>
      </c:catAx>
      <c:valAx>
        <c:axId val="-63272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272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3703</c:v>
                </c:pt>
                <c:pt idx="1">
                  <c:v>3706</c:v>
                </c:pt>
                <c:pt idx="2">
                  <c:v>3708</c:v>
                </c:pt>
              </c:numCache>
            </c:numRef>
          </c:val>
          <c:extLst>
            <c:ext xmlns:c16="http://schemas.microsoft.com/office/drawing/2014/chart" uri="{C3380CC4-5D6E-409C-BE32-E72D297353CC}">
              <c16:uniqueId val="{00000000-0BB6-453B-96EF-565FF96590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2358</c:v>
                </c:pt>
                <c:pt idx="1">
                  <c:v>2360</c:v>
                </c:pt>
                <c:pt idx="2">
                  <c:v>2418</c:v>
                </c:pt>
              </c:numCache>
            </c:numRef>
          </c:val>
          <c:extLst>
            <c:ext xmlns:c16="http://schemas.microsoft.com/office/drawing/2014/chart" uri="{C3380CC4-5D6E-409C-BE32-E72D297353CC}">
              <c16:uniqueId val="{00000001-0BB6-453B-96EF-565FF96590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3346</c:v>
                </c:pt>
                <c:pt idx="1">
                  <c:v>3605</c:v>
                </c:pt>
                <c:pt idx="2">
                  <c:v>3837</c:v>
                </c:pt>
              </c:numCache>
            </c:numRef>
          </c:val>
          <c:extLst>
            <c:ext xmlns:c16="http://schemas.microsoft.com/office/drawing/2014/chart" uri="{C3380CC4-5D6E-409C-BE32-E72D297353CC}">
              <c16:uniqueId val="{00000002-0BB6-453B-96EF-565FF965900C}"/>
            </c:ext>
          </c:extLst>
        </c:ser>
        <c:dLbls>
          <c:showLegendKey val="0"/>
          <c:showVal val="0"/>
          <c:showCatName val="0"/>
          <c:showSerName val="0"/>
          <c:showPercent val="0"/>
          <c:showBubbleSize val="0"/>
        </c:dLbls>
        <c:gapWidth val="120"/>
        <c:overlap val="100"/>
        <c:axId val="-632729488"/>
        <c:axId val="-632725136"/>
      </c:barChart>
      <c:catAx>
        <c:axId val="-63272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2725136"/>
        <c:crosses val="autoZero"/>
        <c:auto val="1"/>
        <c:lblAlgn val="ctr"/>
        <c:lblOffset val="100"/>
        <c:tickLblSkip val="1"/>
        <c:tickMarkSkip val="1"/>
        <c:noMultiLvlLbl val="0"/>
      </c:catAx>
      <c:valAx>
        <c:axId val="-632725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272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{BCC23576-D699-45F7-942B-9F6982CD5BC3}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8BC-4570-8785-C0CED3F758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{03396DFA-0C0B-42A4-B23A-82BD29CEDEF3}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BC-4570-8785-C0CED3F758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{5DCB3603-1E32-43A0-98F0-4C715CC82C77}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BC-4570-8785-C0CED3F758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{1D158691-D160-41BD-B7CC-66E936DDCAD6}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BC-4570-8785-C0CED3F758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{50A56615-9F49-4154-90D0-D3C577DB396C}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BC-4570-8785-C0CED3F758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{C6121B68-1D73-4FEB-BF27-D0382D96E441}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8BC-4570-8785-C0CED3F758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{8BD1924A-9566-4AF9-A89F-B48958679060}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8BC-4570-8785-C0CED3F758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{8A59380B-1C9B-489A-B456-9D9BCF49693C}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8BC-4570-8785-C0CED3F758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{B8D1261F-FA31-4F7F-BDFB-C1E4C045F267}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8BC-4570-8785-C0CED3F758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61.4</c:v>
                </c:pt>
                <c:pt idx="16">
                  <c:v>62.6</c:v>
                </c:pt>
                <c:pt idx="24">
                  <c:v>62.6</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BC-4570-8785-C0CED3F758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{E7EB7716-AB2F-4D76-9014-FA75B90F90AE}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8BC-4570-8785-C0CED3F758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{90D1EDFD-FFE0-4580-A9EB-7A07DB971D75}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BC-4570-8785-C0CED3F758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{9D43E010-495A-4A7E-BFAC-760F8F10C49A}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BC-4570-8785-C0CED3F758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{E706ECDE-1264-42F0-B4F7-5EA9968323F1}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BC-4570-8785-C0CED3F758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{2C432B0A-19A1-4898-82C5-F45C4859B9C3}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BC-4570-8785-C0CED3F758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{047C7D5D-B636-428B-8155-FCAEAFFF646A}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8BC-4570-8785-C0CED3F758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{00475C6C-F7FA-4B82-9B0B-5245AF856DEC}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8BC-4570-8785-C0CED3F758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{5020A910-06B3-4D1A-B84A-11E9E747738F}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8BC-4570-8785-C0CED3F758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{09DB8166-5939-4097-AC69-64C036762C29}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8BC-4570-8785-C0CED3F758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BC-4570-8785-C0CED3F7580E}"/>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{134DE545-4292-42A6-9074-FDF7EE8E27FA}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436-4838-839B-55D7C0DE82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{2B6CFFC7-A612-45CA-A651-27CEBF975046}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36-4838-839B-55D7C0DE82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{49398D1F-4680-4BC3-A3B0-246883CED75C}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36-4838-839B-55D7C0DE82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{25921F1F-E3A6-4768-936C-EB45EE15DB19}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36-4838-839B-55D7C0DE82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{4840F4DF-9427-49B9-947F-F1C23813D7AB}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36-4838-839B-55D7C0DE828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{C607D64E-7A63-4582-AF89-517F655840DE}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436-4838-839B-55D7C0DE828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{A08CDA79-4C9A-4A71-A0DD-DBCA6852A176}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436-4838-839B-55D7C0DE828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{D107CB09-CE4E-4BB5-8164-B3AF9AC910F2}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436-4838-839B-55D7C0DE828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{1BE28A93-87DA-4D9F-925E-A68ECA80E147}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436-4838-839B-55D7C0DE82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7.7</c:v>
                </c:pt>
                <c:pt idx="24">
                  <c:v>8.5</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36-4838-839B-55D7C0DE82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{F0FDDCF9-5A5A-4362-B64A-EC64B52AE253}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436-4838-839B-55D7C0DE82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{52B47EC2-F0D0-4ACB-94A1-D0DC710D8237}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36-4838-839B-55D7C0DE82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{57EBD8DD-3E4F-499A-A6B2-0BA1B6276605}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36-4838-839B-55D7C0DE82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{D93F1328-E8A5-480E-B1DE-50B1AA0B98F8}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36-4838-839B-55D7C0DE82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{37BBAACD-488E-40D4-96AB-E93456ECDB84}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36-4838-839B-55D7C0DE828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{9331EADC-6CC0-4F25-A40A-3802B479698F}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436-4838-839B-55D7C0DE828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{E8F20DE7-358F-41CB-9303-9BA9C3ED9FE7}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436-4838-839B-55D7C0DE828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{C95A6DF2-F0C1-4CF6-BC55-203316912354}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436-4838-839B-55D7C0DE828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{32330117-96B2-4E33-8E57-031C46A0F008}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436-4838-839B-55D7C0DE82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36-4838-839B-55D7C0DE8282}"/>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地方債償還は令和２年度にピークを迎え、令和３年度からは減少傾向に転じ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今後においても大型事業に充当した合併特例債の償還が控えており依然高い値で推移する見込みである。公債費負担適正化計画に基づき、繰上償還を行うなど後年度の負担を軽減し、普通建設事業を厳選し地方債発行収入が、地方債償還支出を超えることが無いよう、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は対前年度で減額しているが、未だ多額の地方債残高があり、充当可能財源等も減少傾向にあるため、今後においても投資的経費を厳選し、地方債発行額を抑制しながら財政の健全化に努め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徳島県那賀町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基金全体では２</a:t>
          </a:r>
          <a:r>
            <a:rPr kumimoji="1" lang="ja-JP" altLang="en-US" sz="1100">
              <a:solidFill>
                <a:schemeClr val="dk1"/>
              </a:solidFill>
              <a:effectLst/>
              <a:latin typeface="+mn-ea"/>
              <a:ea typeface="+mn-ea"/>
              <a:cs typeface="+mn-cs"/>
            </a:rPr>
            <a:t>９２</a:t>
          </a:r>
          <a:r>
            <a:rPr kumimoji="1" lang="ja-JP" altLang="ja-JP" sz="1100">
              <a:solidFill>
                <a:schemeClr val="dk1"/>
              </a:solidFill>
              <a:effectLst/>
              <a:latin typeface="+mn-ea"/>
              <a:ea typeface="+mn-ea"/>
              <a:cs typeface="+mn-cs"/>
            </a:rPr>
            <a:t>百万円の増額となっている。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主な要因は、大型事業である那賀町体育館整備事業の財源として特定目的基金を積立したことによる。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今後、那賀町総合体育館整備、</a:t>
          </a:r>
          <a:r>
            <a:rPr kumimoji="1" lang="ja-JP" altLang="en-US" sz="1100">
              <a:solidFill>
                <a:schemeClr val="dk1"/>
              </a:solidFill>
              <a:effectLst/>
              <a:latin typeface="+mn-ea"/>
              <a:ea typeface="+mn-ea"/>
              <a:cs typeface="+mn-cs"/>
            </a:rPr>
            <a:t>相生地域交流センター建設工事</a:t>
          </a:r>
          <a:r>
            <a:rPr kumimoji="1" lang="ja-JP" altLang="ja-JP" sz="1100">
              <a:solidFill>
                <a:schemeClr val="dk1"/>
              </a:solidFill>
              <a:effectLst/>
              <a:latin typeface="+mn-ea"/>
              <a:ea typeface="+mn-ea"/>
              <a:cs typeface="+mn-cs"/>
            </a:rPr>
            <a:t>等の大型事業が控えていることや、交付税の段階的な削減に対し、人件費、物件費等の経常経費の削減が遅れており、更なる財政調整基金や特定目的基金の取り崩しが想定される。但し、将来に渡り安定的かつ弾力的な財政構造を図るためにも、年次計画、事業規模の見直し、経常経費の抑制などに徹底的に取り組み、できる限り基金の取り崩しを抑制していく。</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那賀町が保有するその他特定目的基金の令和</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年度末残高が多い順の上位５つの基金使途は下記のとおりである。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・那賀町まちづくり事業基金（まちづくり計画に定められた事業）</a:t>
          </a:r>
          <a:endParaRPr lang="ja-JP" altLang="ja-JP" sz="1100">
            <a:effectLst/>
            <a:latin typeface="+mn-ea"/>
            <a:ea typeface="+mn-ea"/>
          </a:endParaRPr>
        </a:p>
        <a:p>
          <a:r>
            <a:rPr kumimoji="1" lang="ja-JP" altLang="ja-JP" sz="1100">
              <a:solidFill>
                <a:schemeClr val="dk1"/>
              </a:solidFill>
              <a:effectLst/>
              <a:latin typeface="+mn-ea"/>
              <a:ea typeface="+mn-ea"/>
              <a:cs typeface="+mn-cs"/>
            </a:rPr>
            <a:t>　・那賀町有施設整備等まちづくり基金（保有する施設の整備等まちづくり事業）</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・那賀町地域福祉基金（地域における保健福祉に関する事業）</a:t>
          </a:r>
          <a:endParaRPr lang="ja-JP" altLang="ja-JP" sz="1100">
            <a:effectLst/>
            <a:latin typeface="+mn-ea"/>
            <a:ea typeface="+mn-ea"/>
          </a:endParaRPr>
        </a:p>
        <a:p>
          <a:r>
            <a:rPr kumimoji="1" lang="ja-JP" altLang="ja-JP" sz="1100">
              <a:solidFill>
                <a:schemeClr val="dk1"/>
              </a:solidFill>
              <a:effectLst/>
              <a:latin typeface="+mn-ea"/>
              <a:ea typeface="+mn-ea"/>
              <a:cs typeface="+mn-cs"/>
            </a:rPr>
            <a:t>　・那賀町ふるさと創生基金（ふるさと振興に資するための事業）</a:t>
          </a:r>
          <a:endParaRPr lang="ja-JP" altLang="ja-JP" sz="1100">
            <a:effectLst/>
            <a:latin typeface="+mn-ea"/>
            <a:ea typeface="+mn-ea"/>
          </a:endParaRPr>
        </a:p>
        <a:p>
          <a:r>
            <a:rPr kumimoji="1" lang="ja-JP" altLang="ja-JP" sz="1100">
              <a:solidFill>
                <a:schemeClr val="dk1"/>
              </a:solidFill>
              <a:effectLst/>
              <a:latin typeface="+mn-ea"/>
              <a:ea typeface="+mn-ea"/>
              <a:cs typeface="+mn-cs"/>
            </a:rPr>
            <a:t>　・那賀町</a:t>
          </a:r>
          <a:r>
            <a:rPr kumimoji="1" lang="ja-JP" altLang="en-US" sz="1100">
              <a:solidFill>
                <a:schemeClr val="dk1"/>
              </a:solidFill>
              <a:effectLst/>
              <a:latin typeface="+mn-ea"/>
              <a:ea typeface="+mn-ea"/>
              <a:cs typeface="+mn-cs"/>
            </a:rPr>
            <a:t>森林・林業活性化</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森林整備の促進</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木材の利用及び人材育成に関する事業</a:t>
          </a:r>
          <a:r>
            <a:rPr kumimoji="1" lang="ja-JP" altLang="ja-JP" sz="1100">
              <a:solidFill>
                <a:schemeClr val="dk1"/>
              </a:solidFill>
              <a:effectLst/>
              <a:latin typeface="+mn-ea"/>
              <a:ea typeface="+mn-ea"/>
              <a:cs typeface="+mn-cs"/>
            </a:rPr>
            <a:t>）</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その他特定目的基金では２</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百万円の増額となっている。</a:t>
          </a:r>
          <a:endParaRPr lang="ja-JP" altLang="ja-JP" sz="1100">
            <a:effectLst/>
          </a:endParaRPr>
        </a:p>
        <a:p>
          <a:r>
            <a:rPr kumimoji="1" lang="ja-JP" altLang="ja-JP" sz="1100">
              <a:solidFill>
                <a:schemeClr val="dk1"/>
              </a:solidFill>
              <a:effectLst/>
              <a:latin typeface="+mn-lt"/>
              <a:ea typeface="+mn-ea"/>
              <a:cs typeface="+mn-cs"/>
            </a:rPr>
            <a:t>　主な要因は下記のとおり。</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新小仁宇団地造成事業、給食センター建設事業、総合体育館建設事業、衛生センター施設整備事業</a:t>
          </a:r>
          <a:r>
            <a:rPr kumimoji="1" lang="ja-JP" altLang="ja-JP" sz="1100">
              <a:solidFill>
                <a:schemeClr val="dk1"/>
              </a:solidFill>
              <a:effectLst/>
              <a:latin typeface="+mn-lt"/>
              <a:ea typeface="+mn-ea"/>
              <a:cs typeface="+mn-cs"/>
            </a:rPr>
            <a:t>などに那賀町有施設整備等まちづくり基金を取り崩し（▲</a:t>
          </a: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防災行政無線設備改修事業、四季美谷温泉施設整備等事業、まちづくり協議会補助事業など</a:t>
          </a:r>
          <a:r>
            <a:rPr kumimoji="1" lang="ja-JP" altLang="ja-JP" sz="1100">
              <a:solidFill>
                <a:schemeClr val="dk1"/>
              </a:solidFill>
              <a:effectLst/>
              <a:latin typeface="+mn-lt"/>
              <a:ea typeface="+mn-ea"/>
              <a:cs typeface="+mn-cs"/>
            </a:rPr>
            <a:t>に那賀町まちづくり事業基金を取り崩し（▲</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　・浸水対策事業に那賀町防災対策等まちづくり基金を取り崩し（▲１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０百万円）</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ふるさとシェアオフィス整備事業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ＩＣＴ教育備品購入事業、水産業保全事業、ドローン利活用事業</a:t>
          </a:r>
          <a:r>
            <a:rPr kumimoji="1" lang="ja-JP" altLang="ja-JP" sz="1100">
              <a:solidFill>
                <a:schemeClr val="dk1"/>
              </a:solidFill>
              <a:effectLst/>
              <a:latin typeface="+mn-lt"/>
              <a:ea typeface="+mn-ea"/>
              <a:cs typeface="+mn-cs"/>
            </a:rPr>
            <a:t>などに那賀町ふるさと応援基金を取り崩し（▲</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　・一般財源を那賀町有施設整備等まちづくり基金に積み立て（＋３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０百万円）</a:t>
          </a:r>
          <a:endParaRPr lang="ja-JP" altLang="ja-JP" sz="1100">
            <a:effectLst/>
          </a:endParaRPr>
        </a:p>
        <a:p>
          <a:r>
            <a:rPr kumimoji="1" lang="ja-JP" altLang="ja-JP" sz="1100">
              <a:solidFill>
                <a:schemeClr val="dk1"/>
              </a:solidFill>
              <a:effectLst/>
              <a:latin typeface="+mn-lt"/>
              <a:ea typeface="+mn-ea"/>
              <a:cs typeface="+mn-cs"/>
            </a:rPr>
            <a:t>　・旧合併特例事業債収入をまちづくり事業基金に積み立て（＋２００百万円）</a:t>
          </a:r>
          <a:endParaRPr lang="ja-JP" altLang="ja-JP" sz="1100">
            <a:effectLst/>
          </a:endParaRPr>
        </a:p>
        <a:p>
          <a:r>
            <a:rPr kumimoji="1" lang="ja-JP" altLang="ja-JP" sz="1100">
              <a:solidFill>
                <a:schemeClr val="dk1"/>
              </a:solidFill>
              <a:effectLst/>
              <a:latin typeface="+mn-lt"/>
              <a:ea typeface="+mn-ea"/>
              <a:cs typeface="+mn-cs"/>
            </a:rPr>
            <a:t>　・森林環境譲与税の一部を那賀町森林・林業活性化基金に積み立て（＋</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a:t>
          </a:r>
          <a:endParaRPr lang="ja-JP" altLang="ja-JP" sz="1100">
            <a:effectLst/>
          </a:endParaRPr>
        </a:p>
        <a:p>
          <a:r>
            <a:rPr kumimoji="1" lang="ja-JP" altLang="ja-JP" sz="1100">
              <a:solidFill>
                <a:schemeClr val="dk1"/>
              </a:solidFill>
              <a:effectLst/>
              <a:latin typeface="+mn-lt"/>
              <a:ea typeface="+mn-ea"/>
              <a:cs typeface="+mn-cs"/>
            </a:rPr>
            <a:t>　・ふるさと納税を那賀町ふるさと応援基金に積み立て（＋４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各目的事業における一般財源を補うために計画的な基金運用に努める。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財政調整基金では</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百万円の増額となっている。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主な要因は利子分の積み立てによるものである。</a:t>
          </a:r>
          <a:endParaRPr lang="ja-JP" altLang="ja-JP" sz="11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控えている大型事業の年次計画、事業規模の見直しを検討する。また、地方交付税の減額に対応できるよう、公共施設等管理計画に基づき、公共施設等の集約化・複合化を進めるなどにより各施設で必要となっている経常経費を削減し、財政調整基金の取り崩しに頼らない財政運営に努める。</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減債基金では</a:t>
          </a:r>
          <a:r>
            <a:rPr kumimoji="1" lang="ja-JP" altLang="en-US" sz="1100">
              <a:solidFill>
                <a:schemeClr val="dk1"/>
              </a:solidFill>
              <a:effectLst/>
              <a:latin typeface="+mn-ea"/>
              <a:ea typeface="+mn-ea"/>
              <a:cs typeface="+mn-cs"/>
            </a:rPr>
            <a:t>５７</a:t>
          </a:r>
          <a:r>
            <a:rPr kumimoji="1" lang="ja-JP" altLang="ja-JP" sz="1100">
              <a:solidFill>
                <a:schemeClr val="dk1"/>
              </a:solidFill>
              <a:effectLst/>
              <a:latin typeface="+mn-ea"/>
              <a:ea typeface="+mn-ea"/>
              <a:cs typeface="+mn-cs"/>
            </a:rPr>
            <a:t>百万円の増額となっている。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主な要因は臨時経済対策費分及び利子分の積み立てによるものである。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那賀町減債基金条例に基づき適正な運用に努める。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DA00BC-1F06-4097-BA92-91487EE539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8DA702-A650-4A7A-ABA9-F653572FF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B6A917D-4B08-4733-BFEF-808CB575748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2801AE6-D9AA-4219-9AB9-C94DCF64631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9D291CC-60A1-471E-83AA-FBB4C00BF69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E79F719-8750-4E5A-B0D4-A4013B28693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0EDB3CF-AF49-49A5-B31B-3A3B8F2586B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85EC601-8837-4129-BBAC-665307419A6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822482D-8FC4-4C21-8E7E-4A9C653DE29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39427F6-A4A5-426B-97FB-3FBC424E90A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8DD516C-1F9D-43F7-8117-9C98262DFD0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E41A60A-09D9-47B7-BC20-3ADC7B9E214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BF8BAA6-5143-4C82-AEE7-C570B8489A9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27AAF05-F5E6-4B2C-8DE0-54AA7DC24C8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6567F19-611D-4E6A-BA0E-F410B817A8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9885B28-BB35-4F97-8F98-FA031B6AE7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BE7A1B7-E850-4749-A5B1-273AEE6BA0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900FC29-86B3-485E-9922-076E8E95A6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C415E38-166D-47CB-954B-0C8A1D5468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DFEC337-C930-4D94-BCB4-0857FC2479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82637E7-0733-439A-85F6-384FBC6EA25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07DB484-129F-4AD0-B2BE-D7F7F1672D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0EF5A6-E518-4EC0-A4D6-A45C091005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559C688-6574-44EA-BBA0-023E9E8DF1B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92A3DC6-0033-493B-90AB-6433905075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740A569-BB60-4343-8F35-F2D69698FBF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F69CB95-D096-47B6-9A00-A7B55BA23AB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A463431-0C1F-4901-AE41-C4B744E9BC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4F078C0-3F9D-494E-888E-DB12D214E7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E4E6B5C-2EA7-468C-86D4-ABDEF5AE47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6C74BBC-7421-4FF8-8726-2B531B1D4A6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2EB6E7C-BC51-4B25-8CAF-5FD57DDFF00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ABB9885-D7BB-448D-A869-8F22CF11B9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56DD3A2-6681-4A42-81F8-A8B0A1649C1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027B4BB-F7C7-4A78-8873-A85F4C169B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E23B345-5F4D-40FA-A220-5A1449E97F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7A58850-5004-40E7-ADC2-A71E1282EC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C87FD08-2B59-493F-889A-AA87771935D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40BF79C-4DCB-4CCB-89F1-89A0D7D8B5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F810FC7-C83F-4EE0-9F14-D647A4BBDE6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367EDCB-A9B5-4556-9D20-533E28E773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CA7EAC6-51E1-4E60-B0C0-067397908F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98655D7-0FEE-4AB9-83EA-8F722E1D812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12C82D1-4DFD-42C9-B1FA-C8F1B90039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E5FF5B1-500F-41C3-9C3C-122ACC5936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AF0D404-1606-4146-95E9-8AC19BAC4ED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D4FC321-7135-4629-9E6C-88A5556458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23F5F05-B5B5-4207-9FB7-D14C20A596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B051E2D-3CC6-4487-8DA7-3AC6E228C0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6946291-D51C-4FA1-8D66-9BA57F749F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9486A22-3CA5-40D3-B523-CA0FF780AFF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B98C80B-4DFE-4AF0-8E6D-845FFA6C9E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BBB9E9A-1FBA-429A-B0ED-996557F363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121DC9E-B178-45F8-9E8F-E67401E3ED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E9642F0-C946-46C0-A6A8-71CA4EF4FC1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E042F6D-A207-4F94-9A6D-66F5CAE6B5E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A01B933-4BE5-4D70-AF04-CD52DF603BB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有形固定資産減価償却率は全国平均、類似団体平均とも</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上回ってい</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上昇傾向に</a:t>
          </a:r>
          <a:r>
            <a:rPr kumimoji="1" lang="ja-JP" altLang="ja-JP" sz="1100">
              <a:solidFill>
                <a:schemeClr val="dk1"/>
              </a:solidFill>
              <a:effectLst/>
              <a:latin typeface="+mn-lt"/>
              <a:ea typeface="+mn-ea"/>
              <a:cs typeface="+mn-cs"/>
            </a:rPr>
            <a:t>ある。</a:t>
          </a:r>
          <a:endParaRPr lang="ja-JP" altLang="ja-JP">
            <a:effectLst/>
          </a:endParaRPr>
        </a:p>
        <a:p>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月に改訂した「那賀町公共施設等総合管理計画」においての目標を達成すべく老朽化した施設の集約化や複合化及び除却について進めていく。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1D26F65-054B-4681-9693-5D487E5E7A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E7F62FB-8CD9-4405-9F08-81DE9F925B2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AD2C513-B8E8-4163-BF73-8C6945FC8D1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E4156C0-7B29-41AD-8329-73C22A9ABA9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DE872C8B-EC98-447B-8BB3-40CC05E2991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DD99478-6FFF-49FB-92CD-6C68CF1AAE9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3A9D53F-7C8E-475B-8CDB-95BB6D9CC47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36486F5-7229-4886-A73C-D09827DCB59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B0CA29BA-6D87-42E8-A488-D237E494B10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9AC3B77-8D11-49BA-A7F2-62419E609CC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BB48C64-4457-4084-8520-55D43EF5FA3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EA96EB2-8399-4EFB-ABF1-D53409ACF8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7661C77B-075C-4C3E-9EFD-0EDDAB7A24D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1B16552-B3C4-417A-B719-3004D7A4238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B71FE56C-BC7C-4071-8AC2-D1FBD9DA7622}"/>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F71DF7EB-F419-464F-A35E-67953990109F}"/>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99FD751E-2A1C-4475-AAE5-3CD94AD577F7}"/>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4257230A-A042-4290-890E-487D18CB5789}"/>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FB746604-1859-4EEC-8F62-3A28B7D30EC4}"/>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a:extLst>
            <a:ext uri="{FF2B5EF4-FFF2-40B4-BE49-F238E27FC236}">
              <a16:creationId xmlns:a16="http://schemas.microsoft.com/office/drawing/2014/main" id="{D37CC67E-E7D4-49CA-AF70-AA10A2F85750}"/>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69DD9F3F-D94C-4E21-BC88-EF01B44F03E1}"/>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28194</xdr:rowOff>
    </xdr:from>
    <xdr:to>
      <xdr:col>19</xdr:col>
      <xdr:colOff>187325</xdr:colOff>
      <xdr:row>32</xdr:row>
      <xdr:rowOff>129794</xdr:rowOff>
    </xdr:to>
    <xdr:sp macro="" textlink="">
      <xdr:nvSpPr>
        <xdr:cNvPr id="80" name="フローチャート: 判断 79">
          <a:extLst>
            <a:ext uri="{FF2B5EF4-FFF2-40B4-BE49-F238E27FC236}">
              <a16:creationId xmlns:a16="http://schemas.microsoft.com/office/drawing/2014/main" id="{5F92E184-3E64-4E1D-81F6-48E4E8FEC4D9}"/>
            </a:ext>
          </a:extLst>
        </xdr:cNvPr>
        <xdr:cNvSpPr/>
      </xdr:nvSpPr>
      <xdr:spPr>
        <a:xfrm>
          <a:off x="4000500" y="62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81" name="フローチャート: 判断 80">
          <a:extLst>
            <a:ext uri="{FF2B5EF4-FFF2-40B4-BE49-F238E27FC236}">
              <a16:creationId xmlns:a16="http://schemas.microsoft.com/office/drawing/2014/main" id="{0E83BBF9-98E5-4CFC-A1F2-848DC27CA769}"/>
            </a:ext>
          </a:extLst>
        </xdr:cNvPr>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137033</xdr:rowOff>
    </xdr:from>
    <xdr:to>
      <xdr:col>11</xdr:col>
      <xdr:colOff>187325</xdr:colOff>
      <xdr:row>32</xdr:row>
      <xdr:rowOff>67183</xdr:rowOff>
    </xdr:to>
    <xdr:sp macro="" textlink="">
      <xdr:nvSpPr>
        <xdr:cNvPr id="82" name="フローチャート: 判断 81">
          <a:extLst>
            <a:ext uri="{FF2B5EF4-FFF2-40B4-BE49-F238E27FC236}">
              <a16:creationId xmlns:a16="http://schemas.microsoft.com/office/drawing/2014/main" id="{E1427374-D8F3-4C5F-AC4F-E5F018A51F35}"/>
            </a:ext>
          </a:extLst>
        </xdr:cNvPr>
        <xdr:cNvSpPr/>
      </xdr:nvSpPr>
      <xdr:spPr>
        <a:xfrm>
          <a:off x="24765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91694</xdr:rowOff>
    </xdr:from>
    <xdr:to>
      <xdr:col>7</xdr:col>
      <xdr:colOff>187325</xdr:colOff>
      <xdr:row>32</xdr:row>
      <xdr:rowOff>21844</xdr:rowOff>
    </xdr:to>
    <xdr:sp macro="" textlink="">
      <xdr:nvSpPr>
        <xdr:cNvPr id="83" name="フローチャート: 判断 82">
          <a:extLst>
            <a:ext uri="{FF2B5EF4-FFF2-40B4-BE49-F238E27FC236}">
              <a16:creationId xmlns:a16="http://schemas.microsoft.com/office/drawing/2014/main" id="{A3E1A87D-2190-4714-B212-67FB340A3DA3}"/>
            </a:ext>
          </a:extLst>
        </xdr:cNvPr>
        <xdr:cNvSpPr/>
      </xdr:nvSpPr>
      <xdr:spPr>
        <a:xfrm>
          <a:off x="1714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972EDB2-81DD-44BD-A732-B9EAB36D1E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E2E118E-A290-41D3-8496-FB9AA8E7ED6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74F803F-5EC8-4E58-89D3-F62B62814EF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266D327-F494-4330-92EE-A74E5A8B49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27A2BD0-7521-440B-8130-DBF2917AD67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89" name="楕円 88">
          <a:extLst>
            <a:ext uri="{FF2B5EF4-FFF2-40B4-BE49-F238E27FC236}">
              <a16:creationId xmlns:a16="http://schemas.microsoft.com/office/drawing/2014/main" id="{9BF3F232-6A08-411C-B8A0-60FA2F01F746}"/>
            </a:ext>
          </a:extLst>
        </xdr:cNvPr>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90" name="有形固定資産減価償却率該当値テキスト">
          <a:extLst>
            <a:ext uri="{FF2B5EF4-FFF2-40B4-BE49-F238E27FC236}">
              <a16:creationId xmlns:a16="http://schemas.microsoft.com/office/drawing/2014/main" id="{7B9A2708-1904-447E-9390-65B2B64CA1A6}"/>
            </a:ext>
          </a:extLst>
        </xdr:cNvPr>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91" name="楕円 90">
          <a:extLst>
            <a:ext uri="{FF2B5EF4-FFF2-40B4-BE49-F238E27FC236}">
              <a16:creationId xmlns:a16="http://schemas.microsoft.com/office/drawing/2014/main" id="{686CD9EF-78BE-4101-8FDF-728AFDD23A5E}"/>
            </a:ext>
          </a:extLst>
        </xdr:cNvPr>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111379</xdr:rowOff>
    </xdr:to>
    <xdr:cxnSp macro="">
      <xdr:nvCxnSpPr>
        <xdr:cNvPr id="92" name="直線コネクタ 91">
          <a:extLst>
            <a:ext uri="{FF2B5EF4-FFF2-40B4-BE49-F238E27FC236}">
              <a16:creationId xmlns:a16="http://schemas.microsoft.com/office/drawing/2014/main" id="{6E9904EB-E193-4751-8EA3-20ADE0190F86}"/>
            </a:ext>
          </a:extLst>
        </xdr:cNvPr>
        <xdr:cNvCxnSpPr/>
      </xdr:nvCxnSpPr>
      <xdr:spPr>
        <a:xfrm>
          <a:off x="4051300" y="630453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167259</xdr:rowOff>
    </xdr:from>
    <xdr:to>
      <xdr:col>15</xdr:col>
      <xdr:colOff>187325</xdr:colOff>
      <xdr:row>32</xdr:row>
      <xdr:rowOff>97409</xdr:rowOff>
    </xdr:to>
    <xdr:sp macro="" textlink="">
      <xdr:nvSpPr>
        <xdr:cNvPr id="93" name="楕円 92">
          <a:extLst>
            <a:ext uri="{FF2B5EF4-FFF2-40B4-BE49-F238E27FC236}">
              <a16:creationId xmlns:a16="http://schemas.microsoft.com/office/drawing/2014/main" id="{468F244A-789B-4627-8DB9-D609D989699F}"/>
            </a:ext>
          </a:extLst>
        </xdr:cNvPr>
        <xdr:cNvSpPr/>
      </xdr:nvSpPr>
      <xdr:spPr>
        <a:xfrm>
          <a:off x="3238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46609</xdr:rowOff>
    </xdr:to>
    <xdr:cxnSp macro="">
      <xdr:nvCxnSpPr>
        <xdr:cNvPr id="94" name="直線コネクタ 93">
          <a:extLst>
            <a:ext uri="{FF2B5EF4-FFF2-40B4-BE49-F238E27FC236}">
              <a16:creationId xmlns:a16="http://schemas.microsoft.com/office/drawing/2014/main" id="{3EDD2094-5490-4093-94ED-4CEDDD6BB23C}"/>
            </a:ext>
          </a:extLst>
        </xdr:cNvPr>
        <xdr:cNvCxnSpPr/>
      </xdr:nvCxnSpPr>
      <xdr:spPr>
        <a:xfrm>
          <a:off x="3289300" y="63045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141351</xdr:rowOff>
    </xdr:from>
    <xdr:to>
      <xdr:col>11</xdr:col>
      <xdr:colOff>187325</xdr:colOff>
      <xdr:row>32</xdr:row>
      <xdr:rowOff>71501</xdr:rowOff>
    </xdr:to>
    <xdr:sp macro="" textlink="">
      <xdr:nvSpPr>
        <xdr:cNvPr id="95" name="楕円 94">
          <a:extLst>
            <a:ext uri="{FF2B5EF4-FFF2-40B4-BE49-F238E27FC236}">
              <a16:creationId xmlns:a16="http://schemas.microsoft.com/office/drawing/2014/main" id="{1A5C5861-797B-490F-B2DD-399E066F1A5E}"/>
            </a:ext>
          </a:extLst>
        </xdr:cNvPr>
        <xdr:cNvSpPr/>
      </xdr:nvSpPr>
      <xdr:spPr>
        <a:xfrm>
          <a:off x="2476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20701</xdr:rowOff>
    </xdr:from>
    <xdr:to>
      <xdr:col>15</xdr:col>
      <xdr:colOff>136525</xdr:colOff>
      <xdr:row>32</xdr:row>
      <xdr:rowOff>46609</xdr:rowOff>
    </xdr:to>
    <xdr:cxnSp macro="">
      <xdr:nvCxnSpPr>
        <xdr:cNvPr id="96" name="直線コネクタ 95">
          <a:extLst>
            <a:ext uri="{FF2B5EF4-FFF2-40B4-BE49-F238E27FC236}">
              <a16:creationId xmlns:a16="http://schemas.microsoft.com/office/drawing/2014/main" id="{41977394-BEFB-4244-AD1E-400455272060}"/>
            </a:ext>
          </a:extLst>
        </xdr:cNvPr>
        <xdr:cNvCxnSpPr/>
      </xdr:nvCxnSpPr>
      <xdr:spPr>
        <a:xfrm>
          <a:off x="2527300" y="627862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104648</xdr:rowOff>
    </xdr:from>
    <xdr:to>
      <xdr:col>7</xdr:col>
      <xdr:colOff>187325</xdr:colOff>
      <xdr:row>32</xdr:row>
      <xdr:rowOff>34798</xdr:rowOff>
    </xdr:to>
    <xdr:sp macro="" textlink="">
      <xdr:nvSpPr>
        <xdr:cNvPr id="97" name="楕円 96">
          <a:extLst>
            <a:ext uri="{FF2B5EF4-FFF2-40B4-BE49-F238E27FC236}">
              <a16:creationId xmlns:a16="http://schemas.microsoft.com/office/drawing/2014/main" id="{21F94EA5-89EF-418B-948A-09860BD224A9}"/>
            </a:ext>
          </a:extLst>
        </xdr:cNvPr>
        <xdr:cNvSpPr/>
      </xdr:nvSpPr>
      <xdr:spPr>
        <a:xfrm>
          <a:off x="1714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155448</xdr:rowOff>
    </xdr:from>
    <xdr:to>
      <xdr:col>11</xdr:col>
      <xdr:colOff>136525</xdr:colOff>
      <xdr:row>32</xdr:row>
      <xdr:rowOff>20701</xdr:rowOff>
    </xdr:to>
    <xdr:cxnSp macro="">
      <xdr:nvCxnSpPr>
        <xdr:cNvPr id="98" name="直線コネクタ 97">
          <a:extLst>
            <a:ext uri="{FF2B5EF4-FFF2-40B4-BE49-F238E27FC236}">
              <a16:creationId xmlns:a16="http://schemas.microsoft.com/office/drawing/2014/main" id="{51D77ED8-70D8-4342-82F3-E71CBB6B33AB}"/>
            </a:ext>
          </a:extLst>
        </xdr:cNvPr>
        <xdr:cNvCxnSpPr/>
      </xdr:nvCxnSpPr>
      <xdr:spPr>
        <a:xfrm>
          <a:off x="1765300" y="624192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120921</xdr:rowOff>
    </xdr:from>
    <xdr:ext cx="405111" cy="259045"/>
    <xdr:sp macro="" textlink="">
      <xdr:nvSpPr>
        <xdr:cNvPr id="99" name="n_1aveValue有形固定資産減価償却率">
          <a:extLst>
            <a:ext uri="{FF2B5EF4-FFF2-40B4-BE49-F238E27FC236}">
              <a16:creationId xmlns:a16="http://schemas.microsoft.com/office/drawing/2014/main" id="{20D56607-4E99-41A8-A9BB-7D20487DDC25}"/>
            </a:ext>
          </a:extLst>
        </xdr:cNvPr>
        <xdr:cNvSpPr txBox="1"/>
      </xdr:nvSpPr>
      <xdr:spPr>
        <a:xfrm>
          <a:off x="3836044" y="6378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100" name="n_2aveValue有形固定資産減価償却率">
          <a:extLst>
            <a:ext uri="{FF2B5EF4-FFF2-40B4-BE49-F238E27FC236}">
              <a16:creationId xmlns:a16="http://schemas.microsoft.com/office/drawing/2014/main" id="{8F086CCC-D80F-4129-AC42-37D7C73C7EAB}"/>
            </a:ext>
          </a:extLst>
        </xdr:cNvPr>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83710</xdr:rowOff>
    </xdr:from>
    <xdr:ext cx="405111" cy="259045"/>
    <xdr:sp macro="" textlink="">
      <xdr:nvSpPr>
        <xdr:cNvPr id="101" name="n_3aveValue有形固定資産減価償却率">
          <a:extLst>
            <a:ext uri="{FF2B5EF4-FFF2-40B4-BE49-F238E27FC236}">
              <a16:creationId xmlns:a16="http://schemas.microsoft.com/office/drawing/2014/main" id="{C29ED617-279A-437E-8394-9DF4B3A8043D}"/>
            </a:ext>
          </a:extLst>
        </xdr:cNvPr>
        <xdr:cNvSpPr txBox="1"/>
      </xdr:nvSpPr>
      <xdr:spPr>
        <a:xfrm>
          <a:off x="2324744" y="599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38371</xdr:rowOff>
    </xdr:from>
    <xdr:ext cx="405111" cy="259045"/>
    <xdr:sp macro="" textlink="">
      <xdr:nvSpPr>
        <xdr:cNvPr id="102" name="n_4aveValue有形固定資産減価償却率">
          <a:extLst>
            <a:ext uri="{FF2B5EF4-FFF2-40B4-BE49-F238E27FC236}">
              <a16:creationId xmlns:a16="http://schemas.microsoft.com/office/drawing/2014/main" id="{E876E29C-EF43-427B-BCF2-71ED60402D9D}"/>
            </a:ext>
          </a:extLst>
        </xdr:cNvPr>
        <xdr:cNvSpPr txBox="1"/>
      </xdr:nvSpPr>
      <xdr:spPr>
        <a:xfrm>
          <a:off x="1562744"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113936</xdr:rowOff>
    </xdr:from>
    <xdr:ext cx="405111" cy="259045"/>
    <xdr:sp macro="" textlink="">
      <xdr:nvSpPr>
        <xdr:cNvPr id="103" name="n_1mainValue有形固定資産減価償却率">
          <a:extLst>
            <a:ext uri="{FF2B5EF4-FFF2-40B4-BE49-F238E27FC236}">
              <a16:creationId xmlns:a16="http://schemas.microsoft.com/office/drawing/2014/main" id="{0056F7CB-C20B-4E49-9E4F-62FD389C7EDD}"/>
            </a:ext>
          </a:extLst>
        </xdr:cNvPr>
        <xdr:cNvSpPr txBox="1"/>
      </xdr:nvSpPr>
      <xdr:spPr>
        <a:xfrm>
          <a:off x="3836044" y="6028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113936</xdr:rowOff>
    </xdr:from>
    <xdr:ext cx="405111" cy="259045"/>
    <xdr:sp macro="" textlink="">
      <xdr:nvSpPr>
        <xdr:cNvPr id="104" name="n_2mainValue有形固定資産減価償却率">
          <a:extLst>
            <a:ext uri="{FF2B5EF4-FFF2-40B4-BE49-F238E27FC236}">
              <a16:creationId xmlns:a16="http://schemas.microsoft.com/office/drawing/2014/main" id="{D307BBDA-70BC-4362-866B-6597FBF3FEAA}"/>
            </a:ext>
          </a:extLst>
        </xdr:cNvPr>
        <xdr:cNvSpPr txBox="1"/>
      </xdr:nvSpPr>
      <xdr:spPr>
        <a:xfrm>
          <a:off x="3086744" y="6028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62628</xdr:rowOff>
    </xdr:from>
    <xdr:ext cx="405111" cy="259045"/>
    <xdr:sp macro="" textlink="">
      <xdr:nvSpPr>
        <xdr:cNvPr id="105" name="n_3mainValue有形固定資産減価償却率">
          <a:extLst>
            <a:ext uri="{FF2B5EF4-FFF2-40B4-BE49-F238E27FC236}">
              <a16:creationId xmlns:a16="http://schemas.microsoft.com/office/drawing/2014/main" id="{97DE1F2C-1310-49D5-9CEC-E1687D38F5B6}"/>
            </a:ext>
          </a:extLst>
        </xdr:cNvPr>
        <xdr:cNvSpPr txBox="1"/>
      </xdr:nvSpPr>
      <xdr:spPr>
        <a:xfrm>
          <a:off x="2324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25925</xdr:rowOff>
    </xdr:from>
    <xdr:ext cx="405111" cy="259045"/>
    <xdr:sp macro="" textlink="">
      <xdr:nvSpPr>
        <xdr:cNvPr id="106" name="n_4mainValue有形固定資産減価償却率">
          <a:extLst>
            <a:ext uri="{FF2B5EF4-FFF2-40B4-BE49-F238E27FC236}">
              <a16:creationId xmlns:a16="http://schemas.microsoft.com/office/drawing/2014/main" id="{74DE4A5A-6564-4580-990D-508F67AE94F5}"/>
            </a:ext>
          </a:extLst>
        </xdr:cNvPr>
        <xdr:cNvSpPr txBox="1"/>
      </xdr:nvSpPr>
      <xdr:spPr>
        <a:xfrm>
          <a:off x="1562744" y="628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75460FF-E63B-4DEE-ADDB-3586E3D0DF7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42E1CC2-F175-48E2-A9FE-182D5343F1D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0F3432B-EB31-43A9-B7F0-C101AFCAC5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F8AE426-3455-48F8-A9DC-4BACB3AD94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E4B3325-FD7E-4482-9200-5BD7E54943F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86F5CAE-D0E4-46E0-B901-9E1F450514D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01FF784-3772-4E87-9C95-86F17EF7491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20453580-0730-4416-A90F-B911026170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92707E1-4812-407C-957E-D6029E33B1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23B1C95-CE08-4259-B459-105AF978ECC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64A8A4E-6833-41EC-8B7C-F1E7B4A1E7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7381F23-3271-497D-9E66-E2A8351BD0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C531CA67-A63B-4D07-9584-5ED17BCBF7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債務償還比率は類似団体平均を下回っている。</a:t>
          </a:r>
          <a:endParaRPr lang="ja-JP" altLang="ja-JP">
            <a:effectLst/>
          </a:endParaRPr>
        </a:p>
        <a:p>
          <a:r>
            <a:rPr kumimoji="1" lang="ja-JP" altLang="ja-JP" sz="1100">
              <a:solidFill>
                <a:schemeClr val="dk1"/>
              </a:solidFill>
              <a:effectLst/>
              <a:latin typeface="+mn-lt"/>
              <a:ea typeface="+mn-ea"/>
              <a:cs typeface="+mn-cs"/>
            </a:rPr>
            <a:t>財政調整基金及び減債基金等の充当可能基金残高が確保されていることが要因となっており、引き続き投資的経費を厳選し、地方債発行額を抑制しながら財政の健全化に努める。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75F6877-199C-45BD-A989-01E53441ECB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2AF194F-0507-4C46-9DC2-E220E48653B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E2D79D1-62EE-44E6-95F9-83C19CF92E7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FE044EA-C1B9-497C-8FFE-D0A75A956AD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E372062-4D58-4021-B001-D85639D50AB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649C0C1-1231-483E-82C3-CA58128F505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598187BA-5401-49AB-9DAD-C4EDE49F27D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8D480C5-7D40-41FB-A378-43335DF71F1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8F79780B-DC76-4D87-9DA1-D2E8BF78291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1D3416F2-3D2B-4302-9BA6-18EEEBFCFDC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64EC31D6-ADCF-4C51-A281-BF6452A30AC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FE215B83-AC1D-4800-AFDE-D706A11D36E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0428561-8CC7-44E1-8027-2C24B161313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498AE6A-AA68-4E00-A29B-8CDFE98B9EC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F506AC6-FECC-424D-9F80-36666A1C596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FA78DE6-F3A6-42A1-90B3-04C4CECEE92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22A4189-765F-44A5-B694-6F65A473144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61C6E71B-745D-4911-85E8-0E171608C489}"/>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8611216-8A06-4D6C-BBC3-35BF2F35A6A9}"/>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D645DC9C-C8E3-4367-8767-BC1210DD820E}"/>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BBAE17BD-4FE6-4398-A1D1-0D92735C7A9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9A0DD96-68A4-4D31-85D3-3D879DBB8B0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F60761FB-F9ED-4869-87EE-FB50CEAC7B75}"/>
            </a:ext>
          </a:extLst>
        </xdr:cNvPr>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8E8FD0E9-951B-4A3F-8B24-1F9E5F81D788}"/>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140816</xdr:rowOff>
    </xdr:from>
    <xdr:to>
      <xdr:col>72</xdr:col>
      <xdr:colOff>123825</xdr:colOff>
      <xdr:row>30</xdr:row>
      <xdr:rowOff>70966</xdr:rowOff>
    </xdr:to>
    <xdr:sp macro="" textlink="">
      <xdr:nvSpPr>
        <xdr:cNvPr id="144" name="フローチャート: 判断 143">
          <a:extLst>
            <a:ext uri="{FF2B5EF4-FFF2-40B4-BE49-F238E27FC236}">
              <a16:creationId xmlns:a16="http://schemas.microsoft.com/office/drawing/2014/main" id="{425E9A40-C531-4913-93C1-C4722A14862E}"/>
            </a:ext>
          </a:extLst>
        </xdr:cNvPr>
        <xdr:cNvSpPr/>
      </xdr:nvSpPr>
      <xdr:spPr>
        <a:xfrm>
          <a:off x="14033500" y="58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25346</xdr:rowOff>
    </xdr:from>
    <xdr:to>
      <xdr:col>68</xdr:col>
      <xdr:colOff>123825</xdr:colOff>
      <xdr:row>30</xdr:row>
      <xdr:rowOff>126946</xdr:rowOff>
    </xdr:to>
    <xdr:sp macro="" textlink="">
      <xdr:nvSpPr>
        <xdr:cNvPr id="145" name="フローチャート: 判断 144">
          <a:extLst>
            <a:ext uri="{FF2B5EF4-FFF2-40B4-BE49-F238E27FC236}">
              <a16:creationId xmlns:a16="http://schemas.microsoft.com/office/drawing/2014/main" id="{C940DEAA-AD9A-4178-9641-3C1F07FEC389}"/>
            </a:ext>
          </a:extLst>
        </xdr:cNvPr>
        <xdr:cNvSpPr/>
      </xdr:nvSpPr>
      <xdr:spPr>
        <a:xfrm>
          <a:off x="13271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8999</xdr:rowOff>
    </xdr:from>
    <xdr:to>
      <xdr:col>64</xdr:col>
      <xdr:colOff>123825</xdr:colOff>
      <xdr:row>30</xdr:row>
      <xdr:rowOff>110599</xdr:rowOff>
    </xdr:to>
    <xdr:sp macro="" textlink="">
      <xdr:nvSpPr>
        <xdr:cNvPr id="146" name="フローチャート: 判断 145">
          <a:extLst>
            <a:ext uri="{FF2B5EF4-FFF2-40B4-BE49-F238E27FC236}">
              <a16:creationId xmlns:a16="http://schemas.microsoft.com/office/drawing/2014/main" id="{F3CF993C-A891-4119-B545-8C9F9A43E172}"/>
            </a:ext>
          </a:extLst>
        </xdr:cNvPr>
        <xdr:cNvSpPr/>
      </xdr:nvSpPr>
      <xdr:spPr>
        <a:xfrm>
          <a:off x="12509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30743</xdr:rowOff>
    </xdr:from>
    <xdr:to>
      <xdr:col>60</xdr:col>
      <xdr:colOff>123825</xdr:colOff>
      <xdr:row>30</xdr:row>
      <xdr:rowOff>132343</xdr:rowOff>
    </xdr:to>
    <xdr:sp macro="" textlink="">
      <xdr:nvSpPr>
        <xdr:cNvPr id="147" name="フローチャート: 判断 146">
          <a:extLst>
            <a:ext uri="{FF2B5EF4-FFF2-40B4-BE49-F238E27FC236}">
              <a16:creationId xmlns:a16="http://schemas.microsoft.com/office/drawing/2014/main" id="{14B48F1F-1323-45AC-96CB-F0F2BAC1A030}"/>
            </a:ext>
          </a:extLst>
        </xdr:cNvPr>
        <xdr:cNvSpPr/>
      </xdr:nvSpPr>
      <xdr:spPr>
        <a:xfrm>
          <a:off x="11747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3A21208-8904-4DE7-B4A0-4DF1235217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98DCF35-0CF3-44B2-AD02-43D4C58BEEA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1995E13-A368-42A9-A5F0-462DEA33AFF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306A7E8-C545-437F-AEB6-B9FCF74517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65D27D1-DFA2-4513-BFCB-68000B20C2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55807</xdr:rowOff>
    </xdr:from>
    <xdr:to>
      <xdr:col>76</xdr:col>
      <xdr:colOff>73025</xdr:colOff>
      <xdr:row>28</xdr:row>
      <xdr:rowOff>157407</xdr:rowOff>
    </xdr:to>
    <xdr:sp macro="" textlink="">
      <xdr:nvSpPr>
        <xdr:cNvPr id="153" name="楕円 152">
          <a:extLst>
            <a:ext uri="{FF2B5EF4-FFF2-40B4-BE49-F238E27FC236}">
              <a16:creationId xmlns:a16="http://schemas.microsoft.com/office/drawing/2014/main" id="{5CA95EB8-A089-44F7-B0DB-D18D3F05AA76}"/>
            </a:ext>
          </a:extLst>
        </xdr:cNvPr>
        <xdr:cNvSpPr/>
      </xdr:nvSpPr>
      <xdr:spPr>
        <a:xfrm>
          <a:off x="14744700" y="5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78684</xdr:rowOff>
    </xdr:from>
    <xdr:ext cx="469744" cy="259045"/>
    <xdr:sp macro="" textlink="">
      <xdr:nvSpPr>
        <xdr:cNvPr id="154" name="債務償還比率該当値テキスト">
          <a:extLst>
            <a:ext uri="{FF2B5EF4-FFF2-40B4-BE49-F238E27FC236}">
              <a16:creationId xmlns:a16="http://schemas.microsoft.com/office/drawing/2014/main" id="{DBC28E97-8D08-4D79-8A29-B363DCD39939}"/>
            </a:ext>
          </a:extLst>
        </xdr:cNvPr>
        <xdr:cNvSpPr txBox="1"/>
      </xdr:nvSpPr>
      <xdr:spPr>
        <a:xfrm>
          <a:off x="14846300" y="54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128443</xdr:rowOff>
    </xdr:from>
    <xdr:to>
      <xdr:col>72</xdr:col>
      <xdr:colOff>123825</xdr:colOff>
      <xdr:row>29</xdr:row>
      <xdr:rowOff>58593</xdr:rowOff>
    </xdr:to>
    <xdr:sp macro="" textlink="">
      <xdr:nvSpPr>
        <xdr:cNvPr id="155" name="楕円 154">
          <a:extLst>
            <a:ext uri="{FF2B5EF4-FFF2-40B4-BE49-F238E27FC236}">
              <a16:creationId xmlns:a16="http://schemas.microsoft.com/office/drawing/2014/main" id="{8E7E1809-40BA-4BAC-91CD-166446937110}"/>
            </a:ext>
          </a:extLst>
        </xdr:cNvPr>
        <xdr:cNvSpPr/>
      </xdr:nvSpPr>
      <xdr:spPr>
        <a:xfrm>
          <a:off x="14033500" y="57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106607</xdr:rowOff>
    </xdr:from>
    <xdr:to>
      <xdr:col>76</xdr:col>
      <xdr:colOff>22225</xdr:colOff>
      <xdr:row>29</xdr:row>
      <xdr:rowOff>7793</xdr:rowOff>
    </xdr:to>
    <xdr:cxnSp macro="">
      <xdr:nvCxnSpPr>
        <xdr:cNvPr id="156" name="直線コネクタ 155">
          <a:extLst>
            <a:ext uri="{FF2B5EF4-FFF2-40B4-BE49-F238E27FC236}">
              <a16:creationId xmlns:a16="http://schemas.microsoft.com/office/drawing/2014/main" id="{F98FD931-8034-4425-B8BD-38BF36C6F838}"/>
            </a:ext>
          </a:extLst>
        </xdr:cNvPr>
        <xdr:cNvCxnSpPr/>
      </xdr:nvCxnSpPr>
      <xdr:spPr>
        <a:xfrm flipV="1">
          <a:off x="14084300" y="5678732"/>
          <a:ext cx="711200" cy="7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23304</xdr:rowOff>
    </xdr:from>
    <xdr:to>
      <xdr:col>68</xdr:col>
      <xdr:colOff>123825</xdr:colOff>
      <xdr:row>29</xdr:row>
      <xdr:rowOff>124904</xdr:rowOff>
    </xdr:to>
    <xdr:sp macro="" textlink="">
      <xdr:nvSpPr>
        <xdr:cNvPr id="157" name="楕円 156">
          <a:extLst>
            <a:ext uri="{FF2B5EF4-FFF2-40B4-BE49-F238E27FC236}">
              <a16:creationId xmlns:a16="http://schemas.microsoft.com/office/drawing/2014/main" id="{1A824F47-7454-4D4A-BBA1-FDED8E3591EC}"/>
            </a:ext>
          </a:extLst>
        </xdr:cNvPr>
        <xdr:cNvSpPr/>
      </xdr:nvSpPr>
      <xdr:spPr>
        <a:xfrm>
          <a:off x="13271500" y="57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7793</xdr:rowOff>
    </xdr:from>
    <xdr:to>
      <xdr:col>72</xdr:col>
      <xdr:colOff>73025</xdr:colOff>
      <xdr:row>29</xdr:row>
      <xdr:rowOff>74104</xdr:rowOff>
    </xdr:to>
    <xdr:cxnSp macro="">
      <xdr:nvCxnSpPr>
        <xdr:cNvPr id="158" name="直線コネクタ 157">
          <a:extLst>
            <a:ext uri="{FF2B5EF4-FFF2-40B4-BE49-F238E27FC236}">
              <a16:creationId xmlns:a16="http://schemas.microsoft.com/office/drawing/2014/main" id="{7CBD928A-7B45-42A3-8BA3-A8FB10E2CD96}"/>
            </a:ext>
          </a:extLst>
        </xdr:cNvPr>
        <xdr:cNvCxnSpPr/>
      </xdr:nvCxnSpPr>
      <xdr:spPr>
        <a:xfrm flipV="1">
          <a:off x="13322300" y="5751368"/>
          <a:ext cx="762000" cy="6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53803</xdr:rowOff>
    </xdr:from>
    <xdr:to>
      <xdr:col>64</xdr:col>
      <xdr:colOff>123825</xdr:colOff>
      <xdr:row>28</xdr:row>
      <xdr:rowOff>155403</xdr:rowOff>
    </xdr:to>
    <xdr:sp macro="" textlink="">
      <xdr:nvSpPr>
        <xdr:cNvPr id="159" name="楕円 158">
          <a:extLst>
            <a:ext uri="{FF2B5EF4-FFF2-40B4-BE49-F238E27FC236}">
              <a16:creationId xmlns:a16="http://schemas.microsoft.com/office/drawing/2014/main" id="{224C2DE7-96E8-4ABB-B66B-DAF6B7DC410B}"/>
            </a:ext>
          </a:extLst>
        </xdr:cNvPr>
        <xdr:cNvSpPr/>
      </xdr:nvSpPr>
      <xdr:spPr>
        <a:xfrm>
          <a:off x="12509500" y="56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104603</xdr:rowOff>
    </xdr:from>
    <xdr:to>
      <xdr:col>68</xdr:col>
      <xdr:colOff>73025</xdr:colOff>
      <xdr:row>29</xdr:row>
      <xdr:rowOff>74104</xdr:rowOff>
    </xdr:to>
    <xdr:cxnSp macro="">
      <xdr:nvCxnSpPr>
        <xdr:cNvPr id="160" name="直線コネクタ 159">
          <a:extLst>
            <a:ext uri="{FF2B5EF4-FFF2-40B4-BE49-F238E27FC236}">
              <a16:creationId xmlns:a16="http://schemas.microsoft.com/office/drawing/2014/main" id="{488897F3-0208-488E-AEC1-80A1BB1635F9}"/>
            </a:ext>
          </a:extLst>
        </xdr:cNvPr>
        <xdr:cNvCxnSpPr/>
      </xdr:nvCxnSpPr>
      <xdr:spPr>
        <a:xfrm>
          <a:off x="12560300" y="5676728"/>
          <a:ext cx="762000" cy="14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156319</xdr:rowOff>
    </xdr:from>
    <xdr:to>
      <xdr:col>60</xdr:col>
      <xdr:colOff>123825</xdr:colOff>
      <xdr:row>28</xdr:row>
      <xdr:rowOff>86469</xdr:rowOff>
    </xdr:to>
    <xdr:sp macro="" textlink="">
      <xdr:nvSpPr>
        <xdr:cNvPr id="161" name="楕円 160">
          <a:extLst>
            <a:ext uri="{FF2B5EF4-FFF2-40B4-BE49-F238E27FC236}">
              <a16:creationId xmlns:a16="http://schemas.microsoft.com/office/drawing/2014/main" id="{7B4124D2-BA5B-4ACB-AF71-C1CD9B45F648}"/>
            </a:ext>
          </a:extLst>
        </xdr:cNvPr>
        <xdr:cNvSpPr/>
      </xdr:nvSpPr>
      <xdr:spPr>
        <a:xfrm>
          <a:off x="11747500" y="55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35669</xdr:rowOff>
    </xdr:from>
    <xdr:to>
      <xdr:col>64</xdr:col>
      <xdr:colOff>73025</xdr:colOff>
      <xdr:row>28</xdr:row>
      <xdr:rowOff>104603</xdr:rowOff>
    </xdr:to>
    <xdr:cxnSp macro="">
      <xdr:nvCxnSpPr>
        <xdr:cNvPr id="162" name="直線コネクタ 161">
          <a:extLst>
            <a:ext uri="{FF2B5EF4-FFF2-40B4-BE49-F238E27FC236}">
              <a16:creationId xmlns:a16="http://schemas.microsoft.com/office/drawing/2014/main" id="{35A315A6-2B99-42EA-A705-268670C91176}"/>
            </a:ext>
          </a:extLst>
        </xdr:cNvPr>
        <xdr:cNvCxnSpPr/>
      </xdr:nvCxnSpPr>
      <xdr:spPr>
        <a:xfrm>
          <a:off x="11798300" y="5607794"/>
          <a:ext cx="762000" cy="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62093</xdr:rowOff>
    </xdr:from>
    <xdr:ext cx="469744" cy="259045"/>
    <xdr:sp macro="" textlink="">
      <xdr:nvSpPr>
        <xdr:cNvPr id="163" name="n_1aveValue債務償還比率">
          <a:extLst>
            <a:ext uri="{FF2B5EF4-FFF2-40B4-BE49-F238E27FC236}">
              <a16:creationId xmlns:a16="http://schemas.microsoft.com/office/drawing/2014/main" id="{AF740A35-B5A1-433E-8327-4E2875385C63}"/>
            </a:ext>
          </a:extLst>
        </xdr:cNvPr>
        <xdr:cNvSpPr txBox="1"/>
      </xdr:nvSpPr>
      <xdr:spPr>
        <a:xfrm>
          <a:off x="13836727" y="59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118073</xdr:rowOff>
    </xdr:from>
    <xdr:ext cx="469744" cy="259045"/>
    <xdr:sp macro="" textlink="">
      <xdr:nvSpPr>
        <xdr:cNvPr id="164" name="n_2aveValue債務償還比率">
          <a:extLst>
            <a:ext uri="{FF2B5EF4-FFF2-40B4-BE49-F238E27FC236}">
              <a16:creationId xmlns:a16="http://schemas.microsoft.com/office/drawing/2014/main" id="{65D9FA88-BB16-4EE0-B1B2-28A63C416705}"/>
            </a:ext>
          </a:extLst>
        </xdr:cNvPr>
        <xdr:cNvSpPr txBox="1"/>
      </xdr:nvSpPr>
      <xdr:spPr>
        <a:xfrm>
          <a:off x="130874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101726</xdr:rowOff>
    </xdr:from>
    <xdr:ext cx="469744" cy="259045"/>
    <xdr:sp macro="" textlink="">
      <xdr:nvSpPr>
        <xdr:cNvPr id="165" name="n_3aveValue債務償還比率">
          <a:extLst>
            <a:ext uri="{FF2B5EF4-FFF2-40B4-BE49-F238E27FC236}">
              <a16:creationId xmlns:a16="http://schemas.microsoft.com/office/drawing/2014/main" id="{02C8F656-FF70-4138-830C-452211389E78}"/>
            </a:ext>
          </a:extLst>
        </xdr:cNvPr>
        <xdr:cNvSpPr txBox="1"/>
      </xdr:nvSpPr>
      <xdr:spPr>
        <a:xfrm>
          <a:off x="12325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123470</xdr:rowOff>
    </xdr:from>
    <xdr:ext cx="469744" cy="259045"/>
    <xdr:sp macro="" textlink="">
      <xdr:nvSpPr>
        <xdr:cNvPr id="166" name="n_4aveValue債務償還比率">
          <a:extLst>
            <a:ext uri="{FF2B5EF4-FFF2-40B4-BE49-F238E27FC236}">
              <a16:creationId xmlns:a16="http://schemas.microsoft.com/office/drawing/2014/main" id="{271615E5-5E98-427E-A8DC-9EC6252D5E0C}"/>
            </a:ext>
          </a:extLst>
        </xdr:cNvPr>
        <xdr:cNvSpPr txBox="1"/>
      </xdr:nvSpPr>
      <xdr:spPr>
        <a:xfrm>
          <a:off x="11563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75120</xdr:rowOff>
    </xdr:from>
    <xdr:ext cx="469744" cy="259045"/>
    <xdr:sp macro="" textlink="">
      <xdr:nvSpPr>
        <xdr:cNvPr id="167" name="n_1mainValue債務償還比率">
          <a:extLst>
            <a:ext uri="{FF2B5EF4-FFF2-40B4-BE49-F238E27FC236}">
              <a16:creationId xmlns:a16="http://schemas.microsoft.com/office/drawing/2014/main" id="{D8E938C5-8A41-4381-8B53-B7789435592F}"/>
            </a:ext>
          </a:extLst>
        </xdr:cNvPr>
        <xdr:cNvSpPr txBox="1"/>
      </xdr:nvSpPr>
      <xdr:spPr>
        <a:xfrm>
          <a:off x="13836727" y="5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141431</xdr:rowOff>
    </xdr:from>
    <xdr:ext cx="469744" cy="259045"/>
    <xdr:sp macro="" textlink="">
      <xdr:nvSpPr>
        <xdr:cNvPr id="168" name="n_2mainValue債務償還比率">
          <a:extLst>
            <a:ext uri="{FF2B5EF4-FFF2-40B4-BE49-F238E27FC236}">
              <a16:creationId xmlns:a16="http://schemas.microsoft.com/office/drawing/2014/main" id="{7E293857-1172-4510-AE3C-DE12227E62CB}"/>
            </a:ext>
          </a:extLst>
        </xdr:cNvPr>
        <xdr:cNvSpPr txBox="1"/>
      </xdr:nvSpPr>
      <xdr:spPr>
        <a:xfrm>
          <a:off x="13087427" y="554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480</xdr:rowOff>
    </xdr:from>
    <xdr:ext cx="469744" cy="259045"/>
    <xdr:sp macro="" textlink="">
      <xdr:nvSpPr>
        <xdr:cNvPr id="169" name="n_3mainValue債務償還比率">
          <a:extLst>
            <a:ext uri="{FF2B5EF4-FFF2-40B4-BE49-F238E27FC236}">
              <a16:creationId xmlns:a16="http://schemas.microsoft.com/office/drawing/2014/main" id="{48F47ACE-6454-4970-9CBC-3E52AF11CB6B}"/>
            </a:ext>
          </a:extLst>
        </xdr:cNvPr>
        <xdr:cNvSpPr txBox="1"/>
      </xdr:nvSpPr>
      <xdr:spPr>
        <a:xfrm>
          <a:off x="12325427" y="540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102996</xdr:rowOff>
    </xdr:from>
    <xdr:ext cx="469744" cy="259045"/>
    <xdr:sp macro="" textlink="">
      <xdr:nvSpPr>
        <xdr:cNvPr id="170" name="n_4mainValue債務償還比率">
          <a:extLst>
            <a:ext uri="{FF2B5EF4-FFF2-40B4-BE49-F238E27FC236}">
              <a16:creationId xmlns:a16="http://schemas.microsoft.com/office/drawing/2014/main" id="{66F07A4A-4CD6-49E5-AC9B-D430961DF190}"/>
            </a:ext>
          </a:extLst>
        </xdr:cNvPr>
        <xdr:cNvSpPr txBox="1"/>
      </xdr:nvSpPr>
      <xdr:spPr>
        <a:xfrm>
          <a:off x="11563427" y="533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BCE9070-5656-4095-9C3D-F6FB698AB5C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DA07DF42-93D2-428F-94B3-4B90BF33DB7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7671F56-3440-4CEB-B8A9-0608BE639F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442F3C6-10F6-4546-8AFE-9EE86808E7D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A5327DE-3349-4947-900A-BD8759AEB0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CFC18457-33C9-47A4-8AE6-C69889FE69C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0305A6-137B-4B97-B113-D115E8DF77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B0E68E-8C55-49B0-8972-FA4993FC14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01C607-67D7-4768-9A3E-8DAF5E7785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F39F4B-5779-42F1-A024-57BFBBE813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21CAD1-810E-493C-8195-735E4C9856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AAF38D-743D-4673-8DA5-16AF4CEE1C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2C3AC0-F1A8-46BA-838F-2D9B3F4668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FDA0B2-698B-45F2-9B10-25A1A108BD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7C09D7-5907-44B7-A68A-4FF8D5697C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2D220B-0702-4FA4-8355-6A1EB5922C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97123A-F4B5-4913-BDD0-45612C64DE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F96008-D44E-4492-87DA-2B038CDD4F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243A0E-23CB-4F01-89EE-9C3FD31678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07C002-4D5A-4F12-A498-ACD01DDD0C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F498C1-6E6C-4974-8A49-264DFE1B71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DA30AB-55B4-41BB-9E18-C21CE9D5DB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B9B691-8432-4CC4-81E9-7F99D37DBA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50CFFD-3696-494F-A0B0-CA962BFEC9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A4627D-9CB3-40CF-A564-9E12E8CFA5F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765B9A-DDC2-4947-8E1D-34C3B73FC5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588A7D-A6DA-468D-A592-657B75982C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BD7932-868E-4E7C-8432-ABF2D6C779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3C9A16-900C-43B2-A1C8-6604B9F9C5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151BAF-95C2-4C19-A508-90079B35BC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F04AB5-1884-46D2-8918-56EE1F26D1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C075DB-85CB-49D3-A28F-E959A5CFAE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B3FF3D-B80C-4387-AF57-79B353A551E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3F1F8D-FD89-4F9F-A107-84C04BDF009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D9E7BE-5225-4213-A361-FCEB030521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FF65AB0-0CC4-466C-918A-EA95D446360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F3C74F-1E9C-4704-B389-CBF1E48071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C71C29-03F0-475A-8838-DB796A489A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3D1515-5109-4772-B381-49370B0D67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4C358C-5003-44D6-AE52-16BE992A58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BF9307-58B5-47FB-B75E-9F5879D1BE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4FDA85-91AC-4B16-B1AB-5B79BEA1D3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9AB06F-26E5-460D-94EC-0F1CC805FD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4604A6-E838-444A-9260-6078B41A35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C1FEF8-A3C6-48EF-A814-434DB88A12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E907F5-89E6-4D08-9C8B-93158135B7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C4C1AA-4669-4FFE-AA03-C910E52831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B5DBD7-0171-4ADB-85A0-CA9FF4EF90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4C62067-7E69-405D-8F22-821AF1E6FCA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FC5F677-0972-4782-9961-A3605279479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D8A225-A95D-483E-BAF3-AB5A86059E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CE48B3-D418-400A-9E28-BD3964E23AF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33200E1-D320-4D95-8F1E-A873C0E0A7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3FB766A-7C75-4F8C-B80C-FCC4690667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A8D2566-F7CA-45E8-947D-47185828356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00164F-7A11-4108-9586-C441062520E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A35BFF-E6C3-4F0E-BFFF-1ED441CF6D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245697C-E5F2-439F-B6A0-86B97BE3267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0871AAF-6746-4E88-8B84-FB06C744948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10E60CF-2176-488D-BBB4-5F2F326D67A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F652F94-0BD5-4BD7-9C6E-1AA5892DED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49C54C9-01B6-4C0D-B515-BFCBD4F6DE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728F20DA-C218-4CE0-BD28-F59CD42EDDE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CBFBD0C1-3D22-4A31-9792-DBF11607ABF8}"/>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41C31C4F-4482-4821-B60C-2C7BF16D918A}"/>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79E70DA3-E0CE-4E72-BC32-1D2937424342}"/>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8D6EF902-2771-4057-85F3-A0D881EAE3FE}"/>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AFE3E091-B507-48D7-ABE0-60EC6B85407C}"/>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A41F7ABF-6835-472B-B028-4C83467CBB5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156028</xdr:rowOff>
    </xdr:from>
    <xdr:to>
      <xdr:col>20</xdr:col>
      <xdr:colOff>38100</xdr:colOff>
      <xdr:row>39</xdr:row>
      <xdr:rowOff>86178</xdr:rowOff>
    </xdr:to>
    <xdr:sp macro="" textlink="">
      <xdr:nvSpPr>
        <xdr:cNvPr id="65" name="フローチャート: 判断 64">
          <a:extLst>
            <a:ext uri="{FF2B5EF4-FFF2-40B4-BE49-F238E27FC236}">
              <a16:creationId xmlns:a16="http://schemas.microsoft.com/office/drawing/2014/main" id="{3EC242FF-D5D5-4050-BC93-55970E71E319}"/>
            </a:ext>
          </a:extLst>
        </xdr:cNvPr>
        <xdr:cNvSpPr/>
      </xdr:nvSpPr>
      <xdr:spPr>
        <a:xfrm>
          <a:off x="3746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165826</xdr:rowOff>
    </xdr:from>
    <xdr:to>
      <xdr:col>15</xdr:col>
      <xdr:colOff>101600</xdr:colOff>
      <xdr:row>39</xdr:row>
      <xdr:rowOff>95976</xdr:rowOff>
    </xdr:to>
    <xdr:sp macro="" textlink="">
      <xdr:nvSpPr>
        <xdr:cNvPr id="66" name="フローチャート: 判断 65">
          <a:extLst>
            <a:ext uri="{FF2B5EF4-FFF2-40B4-BE49-F238E27FC236}">
              <a16:creationId xmlns:a16="http://schemas.microsoft.com/office/drawing/2014/main" id="{C3B2831C-2CBB-43A5-9354-120094010AD8}"/>
            </a:ext>
          </a:extLst>
        </xdr:cNvPr>
        <xdr:cNvSpPr/>
      </xdr:nvSpPr>
      <xdr:spPr>
        <a:xfrm>
          <a:off x="2857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142966</xdr:rowOff>
    </xdr:from>
    <xdr:to>
      <xdr:col>10</xdr:col>
      <xdr:colOff>165100</xdr:colOff>
      <xdr:row>39</xdr:row>
      <xdr:rowOff>73116</xdr:rowOff>
    </xdr:to>
    <xdr:sp macro="" textlink="">
      <xdr:nvSpPr>
        <xdr:cNvPr id="67" name="フローチャート: 判断 66">
          <a:extLst>
            <a:ext uri="{FF2B5EF4-FFF2-40B4-BE49-F238E27FC236}">
              <a16:creationId xmlns:a16="http://schemas.microsoft.com/office/drawing/2014/main" id="{BF4C1E6B-3267-48C0-9FDA-DC8937B3439E}"/>
            </a:ext>
          </a:extLst>
        </xdr:cNvPr>
        <xdr:cNvSpPr/>
      </xdr:nvSpPr>
      <xdr:spPr>
        <a:xfrm>
          <a:off x="1968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108676</xdr:rowOff>
    </xdr:from>
    <xdr:to>
      <xdr:col>6</xdr:col>
      <xdr:colOff>38100</xdr:colOff>
      <xdr:row>39</xdr:row>
      <xdr:rowOff>38826</xdr:rowOff>
    </xdr:to>
    <xdr:sp macro="" textlink="">
      <xdr:nvSpPr>
        <xdr:cNvPr id="68" name="フローチャート: 判断 67">
          <a:extLst>
            <a:ext uri="{FF2B5EF4-FFF2-40B4-BE49-F238E27FC236}">
              <a16:creationId xmlns:a16="http://schemas.microsoft.com/office/drawing/2014/main" id="{FBEA9DA1-69DE-4DC3-8A4F-9AE9FC82E2DD}"/>
            </a:ext>
          </a:extLst>
        </xdr:cNvPr>
        <xdr:cNvSpPr/>
      </xdr:nvSpPr>
      <xdr:spPr>
        <a:xfrm>
          <a:off x="1079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A8628B-81BB-4C9E-9048-ACC09E026C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EA0AB7-7E9F-41FA-BFC2-35A76D7513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102B9E-624D-43E2-8595-4C3C0E8C74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31B6925-67C7-4F4B-89EF-F4E8897A84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E33344-84B4-495E-B3F0-DEC4A20BFB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a:extLst>
            <a:ext uri="{FF2B5EF4-FFF2-40B4-BE49-F238E27FC236}">
              <a16:creationId xmlns:a16="http://schemas.microsoft.com/office/drawing/2014/main" id="{FE5B1BA6-0094-47DB-8677-4898339CD2F0}"/>
            </a:ext>
          </a:extLst>
        </xdr:cNvPr>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43378</xdr:rowOff>
    </xdr:from>
    <xdr:ext cx="405111" cy="259045"/>
    <xdr:sp macro="" textlink="">
      <xdr:nvSpPr>
        <xdr:cNvPr id="75" name="【道路】&#10;有形固定資産減価償却率該当値テキスト">
          <a:extLst>
            <a:ext uri="{FF2B5EF4-FFF2-40B4-BE49-F238E27FC236}">
              <a16:creationId xmlns:a16="http://schemas.microsoft.com/office/drawing/2014/main" id="{70012281-E368-4143-9DC8-0C5B1D8FD26C}"/>
            </a:ext>
          </a:extLst>
        </xdr:cNvPr>
        <xdr:cNvSpPr txBox="1"/>
      </xdr:nvSpPr>
      <xdr:spPr>
        <a:xfrm>
          <a:off x="4673600"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9BF0012D-2A83-4964-8178-E4ECEE3CA6E9}"/>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71301</xdr:rowOff>
    </xdr:to>
    <xdr:cxnSp macro="">
      <xdr:nvCxnSpPr>
        <xdr:cNvPr id="77" name="直線コネクタ 76">
          <a:extLst>
            <a:ext uri="{FF2B5EF4-FFF2-40B4-BE49-F238E27FC236}">
              <a16:creationId xmlns:a16="http://schemas.microsoft.com/office/drawing/2014/main" id="{E9DD9C29-3D31-464B-89E6-A7D4B32C44C9}"/>
            </a:ext>
          </a:extLst>
        </xdr:cNvPr>
        <xdr:cNvCxnSpPr/>
      </xdr:nvCxnSpPr>
      <xdr:spPr>
        <a:xfrm>
          <a:off x="3797300" y="67317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BA94D01A-174B-4D56-837A-0BDB897142BB}"/>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A02CC83D-C140-41FE-B7CA-87754A02D94E}"/>
            </a:ext>
          </a:extLst>
        </xdr:cNvPr>
        <xdr:cNvCxnSpPr/>
      </xdr:nvCxnSpPr>
      <xdr:spPr>
        <a:xfrm>
          <a:off x="2908300" y="670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94F9571E-82ED-488F-B57F-78C9975C0610}"/>
            </a:ext>
          </a:extLst>
        </xdr:cNvPr>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739471A8-2F9A-418D-8188-3B670023AE20}"/>
            </a:ext>
          </a:extLst>
        </xdr:cNvPr>
        <xdr:cNvCxnSpPr/>
      </xdr:nvCxnSpPr>
      <xdr:spPr>
        <a:xfrm>
          <a:off x="2019300" y="66762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2" name="楕円 81">
          <a:extLst>
            <a:ext uri="{FF2B5EF4-FFF2-40B4-BE49-F238E27FC236}">
              <a16:creationId xmlns:a16="http://schemas.microsoft.com/office/drawing/2014/main" id="{A9A37EF4-1B34-4B07-8570-9F787E2E0485}"/>
            </a:ext>
          </a:extLst>
        </xdr:cNvPr>
        <xdr:cNvSpPr/>
      </xdr:nvSpPr>
      <xdr:spPr>
        <a:xfrm>
          <a:off x="1079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130084</xdr:rowOff>
    </xdr:from>
    <xdr:to>
      <xdr:col>10</xdr:col>
      <xdr:colOff>114300</xdr:colOff>
      <xdr:row>38</xdr:row>
      <xdr:rowOff>161109</xdr:rowOff>
    </xdr:to>
    <xdr:cxnSp macro="">
      <xdr:nvCxnSpPr>
        <xdr:cNvPr id="83" name="直線コネクタ 82">
          <a:extLst>
            <a:ext uri="{FF2B5EF4-FFF2-40B4-BE49-F238E27FC236}">
              <a16:creationId xmlns:a16="http://schemas.microsoft.com/office/drawing/2014/main" id="{77FC6F79-A8B7-4D4F-B80E-AF358CCA1D4E}"/>
            </a:ext>
          </a:extLst>
        </xdr:cNvPr>
        <xdr:cNvCxnSpPr/>
      </xdr:nvCxnSpPr>
      <xdr:spPr>
        <a:xfrm>
          <a:off x="1130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102705</xdr:rowOff>
    </xdr:from>
    <xdr:ext cx="405111" cy="259045"/>
    <xdr:sp macro="" textlink="">
      <xdr:nvSpPr>
        <xdr:cNvPr id="84" name="n_1aveValue【道路】&#10;有形固定資産減価償却率">
          <a:extLst>
            <a:ext uri="{FF2B5EF4-FFF2-40B4-BE49-F238E27FC236}">
              <a16:creationId xmlns:a16="http://schemas.microsoft.com/office/drawing/2014/main" id="{CECE51B7-186A-44CD-88AE-565177AD4271}"/>
            </a:ext>
          </a:extLst>
        </xdr:cNvPr>
        <xdr:cNvSpPr txBox="1"/>
      </xdr:nvSpPr>
      <xdr:spPr>
        <a:xfrm>
          <a:off x="3582044" y="644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5" name="n_2aveValue【道路】&#10;有形固定資産減価償却率">
          <a:extLst>
            <a:ext uri="{FF2B5EF4-FFF2-40B4-BE49-F238E27FC236}">
              <a16:creationId xmlns:a16="http://schemas.microsoft.com/office/drawing/2014/main" id="{7E28E04F-F209-4228-A30D-2FD99B89673E}"/>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86" name="n_3aveValue【道路】&#10;有形固定資産減価償却率">
          <a:extLst>
            <a:ext uri="{FF2B5EF4-FFF2-40B4-BE49-F238E27FC236}">
              <a16:creationId xmlns:a16="http://schemas.microsoft.com/office/drawing/2014/main" id="{615FBEBF-9954-49FC-93D1-BB9B06B10AC0}"/>
            </a:ext>
          </a:extLst>
        </xdr:cNvPr>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29953</xdr:rowOff>
    </xdr:from>
    <xdr:ext cx="405111" cy="259045"/>
    <xdr:sp macro="" textlink="">
      <xdr:nvSpPr>
        <xdr:cNvPr id="87" name="n_4aveValue【道路】&#10;有形固定資産減価償却率">
          <a:extLst>
            <a:ext uri="{FF2B5EF4-FFF2-40B4-BE49-F238E27FC236}">
              <a16:creationId xmlns:a16="http://schemas.microsoft.com/office/drawing/2014/main" id="{A1A81630-0BDC-486A-9CB5-637F1C73B909}"/>
            </a:ext>
          </a:extLst>
        </xdr:cNvPr>
        <xdr:cNvSpPr txBox="1"/>
      </xdr:nvSpPr>
      <xdr:spPr>
        <a:xfrm>
          <a:off x="927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5970A047-789B-436D-836F-40A632910FCC}"/>
            </a:ext>
          </a:extLst>
        </xdr:cNvPr>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89" name="n_2mainValue【道路】&#10;有形固定資産減価償却率">
          <a:extLst>
            <a:ext uri="{FF2B5EF4-FFF2-40B4-BE49-F238E27FC236}">
              <a16:creationId xmlns:a16="http://schemas.microsoft.com/office/drawing/2014/main" id="{D993DAED-16F6-4BB0-ABF8-A48D0A4371B0}"/>
            </a:ext>
          </a:extLst>
        </xdr:cNvPr>
        <xdr:cNvSpPr txBox="1"/>
      </xdr:nvSpPr>
      <xdr:spPr>
        <a:xfrm>
          <a:off x="2705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56985</xdr:rowOff>
    </xdr:from>
    <xdr:ext cx="405111" cy="259045"/>
    <xdr:sp macro="" textlink="">
      <xdr:nvSpPr>
        <xdr:cNvPr id="90" name="n_3mainValue【道路】&#10;有形固定資産減価償却率">
          <a:extLst>
            <a:ext uri="{FF2B5EF4-FFF2-40B4-BE49-F238E27FC236}">
              <a16:creationId xmlns:a16="http://schemas.microsoft.com/office/drawing/2014/main" id="{45EAF6D4-66F3-43B5-B784-5BC2C8823F3F}"/>
            </a:ext>
          </a:extLst>
        </xdr:cNvPr>
        <xdr:cNvSpPr txBox="1"/>
      </xdr:nvSpPr>
      <xdr:spPr>
        <a:xfrm>
          <a:off x="1816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25961</xdr:rowOff>
    </xdr:from>
    <xdr:ext cx="405111" cy="259045"/>
    <xdr:sp macro="" textlink="">
      <xdr:nvSpPr>
        <xdr:cNvPr id="91" name="n_4mainValue【道路】&#10;有形固定資産減価償却率">
          <a:extLst>
            <a:ext uri="{FF2B5EF4-FFF2-40B4-BE49-F238E27FC236}">
              <a16:creationId xmlns:a16="http://schemas.microsoft.com/office/drawing/2014/main" id="{0336AB51-3596-49C0-94D4-6BC4B9AEA1B9}"/>
            </a:ext>
          </a:extLst>
        </xdr:cNvPr>
        <xdr:cNvSpPr txBox="1"/>
      </xdr:nvSpPr>
      <xdr:spPr>
        <a:xfrm>
          <a:off x="927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BD8D62B-02A0-47B9-BA0F-ADD1FCE6F6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14161BF-1CAE-4AA1-90D9-104F667B09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41A15A0-71EA-4DC3-AA48-6E0B988DFC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CCDC8C8-57DE-4847-890D-BF4493E3A0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7B2A3C-F659-44DF-B363-4BE4A18C7E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98CF2BB-3AB4-4058-B1B0-09DD38E0DF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CCBE71-D92C-4864-BE88-2589B8E697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2EE6E7B-5961-4874-8EFA-07B8D3A8F7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53D6645-2189-4137-AD74-D8BF47FACE6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0D451C8-5BD2-4535-9B6A-D615E468A6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8D0DE10-E10E-4393-A622-3EB15C2F72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CB4F819-BA57-4931-AA26-57CA19FDAA4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617B33A-4E35-45C4-B8CE-58D3C6D844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1ECD1AC-2BA2-4A3F-AC52-58053B912CA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CE5A274-AD33-4254-ABBB-A769EDEA93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A46125BA-B143-4160-B65F-58FDF5AD85A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FC3CAD2-6294-4CEC-A1BF-8D5772D1A3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6AF67CF-7B09-4DBB-A285-1F63624BB1E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4B9AC84-884B-4615-B088-DFFE4BAB68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4AD78F1B-2F44-4841-BC82-67E333262333}"/>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77945F8-A56B-4A12-9A16-22CF9BB62E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D3361AC-8013-4363-8992-FF75D1D830C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1CBB4C2-2CA0-4007-9397-7E640487F1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D240C010-FFC2-4FEE-AE20-6B3A46D509EB}"/>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6D86DBDC-C8CF-4871-92FA-DE05B13A9313}"/>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2D67A0F2-7737-48B7-9D1B-85349FF0E5B5}"/>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D68E6C07-1A34-426B-813D-0BC0236B7C1B}"/>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D4A2B323-C0FA-48D2-A16F-2537103BBE48}"/>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20" name="【道路】&#10;一人当たり延長平均値テキスト">
          <a:extLst>
            <a:ext uri="{FF2B5EF4-FFF2-40B4-BE49-F238E27FC236}">
              <a16:creationId xmlns:a16="http://schemas.microsoft.com/office/drawing/2014/main" id="{91F0EEF3-4D09-42C0-9020-B1985C8A3386}"/>
            </a:ext>
          </a:extLst>
        </xdr:cNvPr>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F03A32E0-F4D3-426E-8A37-8D0A568E26FF}"/>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115264</xdr:rowOff>
    </xdr:from>
    <xdr:to>
      <xdr:col>50</xdr:col>
      <xdr:colOff>165100</xdr:colOff>
      <xdr:row>42</xdr:row>
      <xdr:rowOff>45414</xdr:rowOff>
    </xdr:to>
    <xdr:sp macro="" textlink="">
      <xdr:nvSpPr>
        <xdr:cNvPr id="122" name="フローチャート: 判断 121">
          <a:extLst>
            <a:ext uri="{FF2B5EF4-FFF2-40B4-BE49-F238E27FC236}">
              <a16:creationId xmlns:a16="http://schemas.microsoft.com/office/drawing/2014/main" id="{F760A215-4F65-43CC-A5A4-34077F06FA79}"/>
            </a:ext>
          </a:extLst>
        </xdr:cNvPr>
        <xdr:cNvSpPr/>
      </xdr:nvSpPr>
      <xdr:spPr>
        <a:xfrm>
          <a:off x="9588500" y="714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118701</xdr:rowOff>
    </xdr:from>
    <xdr:to>
      <xdr:col>46</xdr:col>
      <xdr:colOff>38100</xdr:colOff>
      <xdr:row>42</xdr:row>
      <xdr:rowOff>48851</xdr:rowOff>
    </xdr:to>
    <xdr:sp macro="" textlink="">
      <xdr:nvSpPr>
        <xdr:cNvPr id="123" name="フローチャート: 判断 122">
          <a:extLst>
            <a:ext uri="{FF2B5EF4-FFF2-40B4-BE49-F238E27FC236}">
              <a16:creationId xmlns:a16="http://schemas.microsoft.com/office/drawing/2014/main" id="{57FC93A2-B471-4BB4-B935-C17B7542514E}"/>
            </a:ext>
          </a:extLst>
        </xdr:cNvPr>
        <xdr:cNvSpPr/>
      </xdr:nvSpPr>
      <xdr:spPr>
        <a:xfrm>
          <a:off x="8699500" y="71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120510</xdr:rowOff>
    </xdr:from>
    <xdr:to>
      <xdr:col>41</xdr:col>
      <xdr:colOff>101600</xdr:colOff>
      <xdr:row>42</xdr:row>
      <xdr:rowOff>50660</xdr:rowOff>
    </xdr:to>
    <xdr:sp macro="" textlink="">
      <xdr:nvSpPr>
        <xdr:cNvPr id="124" name="フローチャート: 判断 123">
          <a:extLst>
            <a:ext uri="{FF2B5EF4-FFF2-40B4-BE49-F238E27FC236}">
              <a16:creationId xmlns:a16="http://schemas.microsoft.com/office/drawing/2014/main" id="{BB20A742-E35E-47B3-944D-283299849373}"/>
            </a:ext>
          </a:extLst>
        </xdr:cNvPr>
        <xdr:cNvSpPr/>
      </xdr:nvSpPr>
      <xdr:spPr>
        <a:xfrm>
          <a:off x="7810500" y="714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119142</xdr:rowOff>
    </xdr:from>
    <xdr:to>
      <xdr:col>36</xdr:col>
      <xdr:colOff>165100</xdr:colOff>
      <xdr:row>42</xdr:row>
      <xdr:rowOff>49292</xdr:rowOff>
    </xdr:to>
    <xdr:sp macro="" textlink="">
      <xdr:nvSpPr>
        <xdr:cNvPr id="125" name="フローチャート: 判断 124">
          <a:extLst>
            <a:ext uri="{FF2B5EF4-FFF2-40B4-BE49-F238E27FC236}">
              <a16:creationId xmlns:a16="http://schemas.microsoft.com/office/drawing/2014/main" id="{65A18AAB-B89A-4BAB-86B0-F99882117C8F}"/>
            </a:ext>
          </a:extLst>
        </xdr:cNvPr>
        <xdr:cNvSpPr/>
      </xdr:nvSpPr>
      <xdr:spPr>
        <a:xfrm>
          <a:off x="6921500" y="714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82E350-2F67-43E3-AC69-C40A4B5C05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FB9408-A833-4300-8ED3-3A47A68FBB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315822D-13EF-4D9F-AF3E-6467B0B10C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6BE8CB5-9C9D-4EE6-9EBB-D5716D8951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0A7BE5F-E6A3-4EDC-85A5-B7FAF953BD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xdr:rowOff>
    </xdr:from>
    <xdr:to>
      <xdr:col>55</xdr:col>
      <xdr:colOff>50800</xdr:colOff>
      <xdr:row>41</xdr:row>
      <xdr:rowOff>102273</xdr:rowOff>
    </xdr:to>
    <xdr:sp macro="" textlink="">
      <xdr:nvSpPr>
        <xdr:cNvPr id="131" name="楕円 130">
          <a:extLst>
            <a:ext uri="{FF2B5EF4-FFF2-40B4-BE49-F238E27FC236}">
              <a16:creationId xmlns:a16="http://schemas.microsoft.com/office/drawing/2014/main" id="{40B25828-0B6E-4A73-8320-4EB17F154B54}"/>
            </a:ext>
          </a:extLst>
        </xdr:cNvPr>
        <xdr:cNvSpPr/>
      </xdr:nvSpPr>
      <xdr:spPr>
        <a:xfrm>
          <a:off x="10426700" y="70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23550</xdr:rowOff>
    </xdr:from>
    <xdr:ext cx="599010" cy="259045"/>
    <xdr:sp macro="" textlink="">
      <xdr:nvSpPr>
        <xdr:cNvPr id="132" name="【道路】&#10;一人当たり延長該当値テキスト">
          <a:extLst>
            <a:ext uri="{FF2B5EF4-FFF2-40B4-BE49-F238E27FC236}">
              <a16:creationId xmlns:a16="http://schemas.microsoft.com/office/drawing/2014/main" id="{5359B12F-80B6-49FA-95BB-C311A4062B88}"/>
            </a:ext>
          </a:extLst>
        </xdr:cNvPr>
        <xdr:cNvSpPr txBox="1"/>
      </xdr:nvSpPr>
      <xdr:spPr>
        <a:xfrm>
          <a:off x="10515600" y="68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4666</xdr:rowOff>
    </xdr:from>
    <xdr:to>
      <xdr:col>50</xdr:col>
      <xdr:colOff>165100</xdr:colOff>
      <xdr:row>41</xdr:row>
      <xdr:rowOff>106266</xdr:rowOff>
    </xdr:to>
    <xdr:sp macro="" textlink="">
      <xdr:nvSpPr>
        <xdr:cNvPr id="133" name="楕円 132">
          <a:extLst>
            <a:ext uri="{FF2B5EF4-FFF2-40B4-BE49-F238E27FC236}">
              <a16:creationId xmlns:a16="http://schemas.microsoft.com/office/drawing/2014/main" id="{5FA2511E-7F55-46A6-B035-00FAF9825584}"/>
            </a:ext>
          </a:extLst>
        </xdr:cNvPr>
        <xdr:cNvSpPr/>
      </xdr:nvSpPr>
      <xdr:spPr>
        <a:xfrm>
          <a:off x="9588500" y="7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51473</xdr:rowOff>
    </xdr:from>
    <xdr:to>
      <xdr:col>55</xdr:col>
      <xdr:colOff>0</xdr:colOff>
      <xdr:row>41</xdr:row>
      <xdr:rowOff>55466</xdr:rowOff>
    </xdr:to>
    <xdr:cxnSp macro="">
      <xdr:nvCxnSpPr>
        <xdr:cNvPr id="134" name="直線コネクタ 133">
          <a:extLst>
            <a:ext uri="{FF2B5EF4-FFF2-40B4-BE49-F238E27FC236}">
              <a16:creationId xmlns:a16="http://schemas.microsoft.com/office/drawing/2014/main" id="{0336EC80-6E44-480F-9BDA-86D071AFE0CB}"/>
            </a:ext>
          </a:extLst>
        </xdr:cNvPr>
        <xdr:cNvCxnSpPr/>
      </xdr:nvCxnSpPr>
      <xdr:spPr>
        <a:xfrm flipV="1">
          <a:off x="9639300" y="7080923"/>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79816</xdr:rowOff>
    </xdr:from>
    <xdr:to>
      <xdr:col>46</xdr:col>
      <xdr:colOff>38100</xdr:colOff>
      <xdr:row>42</xdr:row>
      <xdr:rowOff>9966</xdr:rowOff>
    </xdr:to>
    <xdr:sp macro="" textlink="">
      <xdr:nvSpPr>
        <xdr:cNvPr id="135" name="楕円 134">
          <a:extLst>
            <a:ext uri="{FF2B5EF4-FFF2-40B4-BE49-F238E27FC236}">
              <a16:creationId xmlns:a16="http://schemas.microsoft.com/office/drawing/2014/main" id="{2CBEFADA-C73D-45F3-BE8D-E575C80D8F73}"/>
            </a:ext>
          </a:extLst>
        </xdr:cNvPr>
        <xdr:cNvSpPr/>
      </xdr:nvSpPr>
      <xdr:spPr>
        <a:xfrm>
          <a:off x="8699500" y="71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55466</xdr:rowOff>
    </xdr:from>
    <xdr:to>
      <xdr:col>50</xdr:col>
      <xdr:colOff>114300</xdr:colOff>
      <xdr:row>41</xdr:row>
      <xdr:rowOff>130616</xdr:rowOff>
    </xdr:to>
    <xdr:cxnSp macro="">
      <xdr:nvCxnSpPr>
        <xdr:cNvPr id="136" name="直線コネクタ 135">
          <a:extLst>
            <a:ext uri="{FF2B5EF4-FFF2-40B4-BE49-F238E27FC236}">
              <a16:creationId xmlns:a16="http://schemas.microsoft.com/office/drawing/2014/main" id="{4AC6995D-8BCA-46D4-BAD7-07370397A6E0}"/>
            </a:ext>
          </a:extLst>
        </xdr:cNvPr>
        <xdr:cNvCxnSpPr/>
      </xdr:nvCxnSpPr>
      <xdr:spPr>
        <a:xfrm flipV="1">
          <a:off x="8750300" y="7084916"/>
          <a:ext cx="889000" cy="7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82902</xdr:rowOff>
    </xdr:from>
    <xdr:to>
      <xdr:col>41</xdr:col>
      <xdr:colOff>101600</xdr:colOff>
      <xdr:row>42</xdr:row>
      <xdr:rowOff>13052</xdr:rowOff>
    </xdr:to>
    <xdr:sp macro="" textlink="">
      <xdr:nvSpPr>
        <xdr:cNvPr id="137" name="楕円 136">
          <a:extLst>
            <a:ext uri="{FF2B5EF4-FFF2-40B4-BE49-F238E27FC236}">
              <a16:creationId xmlns:a16="http://schemas.microsoft.com/office/drawing/2014/main" id="{8824BCEA-E9AF-4B3C-81CC-75F6C0AC676C}"/>
            </a:ext>
          </a:extLst>
        </xdr:cNvPr>
        <xdr:cNvSpPr/>
      </xdr:nvSpPr>
      <xdr:spPr>
        <a:xfrm>
          <a:off x="7810500" y="71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130616</xdr:rowOff>
    </xdr:from>
    <xdr:to>
      <xdr:col>45</xdr:col>
      <xdr:colOff>177800</xdr:colOff>
      <xdr:row>41</xdr:row>
      <xdr:rowOff>133702</xdr:rowOff>
    </xdr:to>
    <xdr:cxnSp macro="">
      <xdr:nvCxnSpPr>
        <xdr:cNvPr id="138" name="直線コネクタ 137">
          <a:extLst>
            <a:ext uri="{FF2B5EF4-FFF2-40B4-BE49-F238E27FC236}">
              <a16:creationId xmlns:a16="http://schemas.microsoft.com/office/drawing/2014/main" id="{723B4E2B-EC4D-436C-8694-C8619E446567}"/>
            </a:ext>
          </a:extLst>
        </xdr:cNvPr>
        <xdr:cNvCxnSpPr/>
      </xdr:nvCxnSpPr>
      <xdr:spPr>
        <a:xfrm flipV="1">
          <a:off x="7861300" y="716006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84758</xdr:rowOff>
    </xdr:from>
    <xdr:to>
      <xdr:col>36</xdr:col>
      <xdr:colOff>165100</xdr:colOff>
      <xdr:row>42</xdr:row>
      <xdr:rowOff>14908</xdr:rowOff>
    </xdr:to>
    <xdr:sp macro="" textlink="">
      <xdr:nvSpPr>
        <xdr:cNvPr id="139" name="楕円 138">
          <a:extLst>
            <a:ext uri="{FF2B5EF4-FFF2-40B4-BE49-F238E27FC236}">
              <a16:creationId xmlns:a16="http://schemas.microsoft.com/office/drawing/2014/main" id="{48ECF5E8-1078-4E0F-B526-B8F257801EB2}"/>
            </a:ext>
          </a:extLst>
        </xdr:cNvPr>
        <xdr:cNvSpPr/>
      </xdr:nvSpPr>
      <xdr:spPr>
        <a:xfrm>
          <a:off x="6921500" y="71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133702</xdr:rowOff>
    </xdr:from>
    <xdr:to>
      <xdr:col>41</xdr:col>
      <xdr:colOff>50800</xdr:colOff>
      <xdr:row>41</xdr:row>
      <xdr:rowOff>135558</xdr:rowOff>
    </xdr:to>
    <xdr:cxnSp macro="">
      <xdr:nvCxnSpPr>
        <xdr:cNvPr id="140" name="直線コネクタ 139">
          <a:extLst>
            <a:ext uri="{FF2B5EF4-FFF2-40B4-BE49-F238E27FC236}">
              <a16:creationId xmlns:a16="http://schemas.microsoft.com/office/drawing/2014/main" id="{9E44B706-A7AD-4B2F-B70E-69E77B0C1ACF}"/>
            </a:ext>
          </a:extLst>
        </xdr:cNvPr>
        <xdr:cNvCxnSpPr/>
      </xdr:nvCxnSpPr>
      <xdr:spPr>
        <a:xfrm flipV="1">
          <a:off x="6972300" y="7163152"/>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36541</xdr:rowOff>
    </xdr:from>
    <xdr:ext cx="534377" cy="259045"/>
    <xdr:sp macro="" textlink="">
      <xdr:nvSpPr>
        <xdr:cNvPr id="141" name="n_1aveValue【道路】&#10;一人当たり延長">
          <a:extLst>
            <a:ext uri="{FF2B5EF4-FFF2-40B4-BE49-F238E27FC236}">
              <a16:creationId xmlns:a16="http://schemas.microsoft.com/office/drawing/2014/main" id="{520E6588-CE8D-467D-80C3-21821613CBA4}"/>
            </a:ext>
          </a:extLst>
        </xdr:cNvPr>
        <xdr:cNvSpPr txBox="1"/>
      </xdr:nvSpPr>
      <xdr:spPr>
        <a:xfrm>
          <a:off x="9359411" y="72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39978</xdr:rowOff>
    </xdr:from>
    <xdr:ext cx="534377" cy="259045"/>
    <xdr:sp macro="" textlink="">
      <xdr:nvSpPr>
        <xdr:cNvPr id="142" name="n_2aveValue【道路】&#10;一人当たり延長">
          <a:extLst>
            <a:ext uri="{FF2B5EF4-FFF2-40B4-BE49-F238E27FC236}">
              <a16:creationId xmlns:a16="http://schemas.microsoft.com/office/drawing/2014/main" id="{8BCD1C44-9B53-4B54-9271-90CEC5368A65}"/>
            </a:ext>
          </a:extLst>
        </xdr:cNvPr>
        <xdr:cNvSpPr txBox="1"/>
      </xdr:nvSpPr>
      <xdr:spPr>
        <a:xfrm>
          <a:off x="8483111" y="72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41787</xdr:rowOff>
    </xdr:from>
    <xdr:ext cx="534377" cy="259045"/>
    <xdr:sp macro="" textlink="">
      <xdr:nvSpPr>
        <xdr:cNvPr id="143" name="n_3aveValue【道路】&#10;一人当たり延長">
          <a:extLst>
            <a:ext uri="{FF2B5EF4-FFF2-40B4-BE49-F238E27FC236}">
              <a16:creationId xmlns:a16="http://schemas.microsoft.com/office/drawing/2014/main" id="{31B1FEBD-2EC7-455D-A579-45D6189FA6B7}"/>
            </a:ext>
          </a:extLst>
        </xdr:cNvPr>
        <xdr:cNvSpPr txBox="1"/>
      </xdr:nvSpPr>
      <xdr:spPr>
        <a:xfrm>
          <a:off x="7594111" y="724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40419</xdr:rowOff>
    </xdr:from>
    <xdr:ext cx="534377" cy="259045"/>
    <xdr:sp macro="" textlink="">
      <xdr:nvSpPr>
        <xdr:cNvPr id="144" name="n_4aveValue【道路】&#10;一人当たり延長">
          <a:extLst>
            <a:ext uri="{FF2B5EF4-FFF2-40B4-BE49-F238E27FC236}">
              <a16:creationId xmlns:a16="http://schemas.microsoft.com/office/drawing/2014/main" id="{5DC7B149-FF1D-488B-B783-F8282516B2CE}"/>
            </a:ext>
          </a:extLst>
        </xdr:cNvPr>
        <xdr:cNvSpPr txBox="1"/>
      </xdr:nvSpPr>
      <xdr:spPr>
        <a:xfrm>
          <a:off x="6705111" y="72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122793</xdr:rowOff>
    </xdr:from>
    <xdr:ext cx="599010" cy="259045"/>
    <xdr:sp macro="" textlink="">
      <xdr:nvSpPr>
        <xdr:cNvPr id="145" name="n_1mainValue【道路】&#10;一人当たり延長">
          <a:extLst>
            <a:ext uri="{FF2B5EF4-FFF2-40B4-BE49-F238E27FC236}">
              <a16:creationId xmlns:a16="http://schemas.microsoft.com/office/drawing/2014/main" id="{F0CC1164-45A4-4FDC-BC67-3C86198D02D6}"/>
            </a:ext>
          </a:extLst>
        </xdr:cNvPr>
        <xdr:cNvSpPr txBox="1"/>
      </xdr:nvSpPr>
      <xdr:spPr>
        <a:xfrm>
          <a:off x="9327094" y="68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26493</xdr:rowOff>
    </xdr:from>
    <xdr:ext cx="534377" cy="259045"/>
    <xdr:sp macro="" textlink="">
      <xdr:nvSpPr>
        <xdr:cNvPr id="146" name="n_2mainValue【道路】&#10;一人当たり延長">
          <a:extLst>
            <a:ext uri="{FF2B5EF4-FFF2-40B4-BE49-F238E27FC236}">
              <a16:creationId xmlns:a16="http://schemas.microsoft.com/office/drawing/2014/main" id="{57B899DE-410C-4E30-A1FB-4E397C69F8B2}"/>
            </a:ext>
          </a:extLst>
        </xdr:cNvPr>
        <xdr:cNvSpPr txBox="1"/>
      </xdr:nvSpPr>
      <xdr:spPr>
        <a:xfrm>
          <a:off x="8483111" y="68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29579</xdr:rowOff>
    </xdr:from>
    <xdr:ext cx="534377" cy="259045"/>
    <xdr:sp macro="" textlink="">
      <xdr:nvSpPr>
        <xdr:cNvPr id="147" name="n_3mainValue【道路】&#10;一人当たり延長">
          <a:extLst>
            <a:ext uri="{FF2B5EF4-FFF2-40B4-BE49-F238E27FC236}">
              <a16:creationId xmlns:a16="http://schemas.microsoft.com/office/drawing/2014/main" id="{D44AE1CE-4EAF-4DB0-83E9-C6BF3E371CD8}"/>
            </a:ext>
          </a:extLst>
        </xdr:cNvPr>
        <xdr:cNvSpPr txBox="1"/>
      </xdr:nvSpPr>
      <xdr:spPr>
        <a:xfrm>
          <a:off x="7594111" y="68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31435</xdr:rowOff>
    </xdr:from>
    <xdr:ext cx="534377" cy="259045"/>
    <xdr:sp macro="" textlink="">
      <xdr:nvSpPr>
        <xdr:cNvPr id="148" name="n_4mainValue【道路】&#10;一人当たり延長">
          <a:extLst>
            <a:ext uri="{FF2B5EF4-FFF2-40B4-BE49-F238E27FC236}">
              <a16:creationId xmlns:a16="http://schemas.microsoft.com/office/drawing/2014/main" id="{43DA1AE1-4A22-450B-9625-C04A2F930198}"/>
            </a:ext>
          </a:extLst>
        </xdr:cNvPr>
        <xdr:cNvSpPr txBox="1"/>
      </xdr:nvSpPr>
      <xdr:spPr>
        <a:xfrm>
          <a:off x="6705111" y="68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6F5574B-6A10-480A-90A9-7EB5FD4B08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5F4D371-1080-46EE-B7C2-19D4863C4F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72F23BB-12C8-4986-B651-2FBB87E3C7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F98A15F-FC8C-4A12-9A69-E45C2D501D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3951E46-EB40-49B1-8B38-7919FAEAD1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737DBAE-3CE2-42FA-98B3-4605EF551E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8D704B6-6CAC-4913-982E-AB3FC13953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A586809-B373-461E-A325-E09F825D03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FA36CDB-0055-427F-9CE1-3CD3BB2B64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CEE7B48-ABB6-4818-822A-3E023EB956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201EA8A-A2BF-4DB3-AF2B-8AF9C4DC4C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276F03-B0DF-48FA-A6D6-2F7ACFB714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C7CBEFC-CB93-4F8C-A5FD-D7FA58F0226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F08E77C-06DC-4DCF-99B0-AFA3580194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94BD548-BC4A-4D7C-9DF1-4D3B3978C2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4A5D237-E2A0-49B9-800D-4BC27BE93F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4092A40-9428-453B-8F6A-19E3FA6196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BECFE6E-0B82-4343-B88E-F8A5323F15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C799CF7-549C-464B-A780-E80485DA12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563338B-3773-462F-9BDC-F1DB34AFD3B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4A9FDCC-3682-42A0-A441-53E66D0D865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734FEE5-F9A4-4C13-8092-3BEC72E49F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B2E5E5A-4202-4FE8-A3A2-504C104400C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C18CBAA-60C7-4502-8667-D4934C961D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4BDE81A-A06E-4EF9-B3A9-85F9E0A7B1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33043048-854E-4209-AF3D-B2E16D3FBCEC}"/>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AFCE6CD-2510-4F49-85B9-E99634DF3B4C}"/>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9C723CED-F11C-4EB9-B7F9-5D6D40A05ADF}"/>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A9C2E2C-213D-4310-8187-54CC0FECB468}"/>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187505E9-284C-4946-8EE8-2ADEE94C7AB4}"/>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EF955A4-29CE-4713-962D-72A9B708C4D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2EDCE3D9-8636-4A10-8343-BE3995745898}"/>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1" name="フローチャート: 判断 180">
          <a:extLst>
            <a:ext uri="{FF2B5EF4-FFF2-40B4-BE49-F238E27FC236}">
              <a16:creationId xmlns:a16="http://schemas.microsoft.com/office/drawing/2014/main" id="{D229CA9D-83A6-476D-9944-29DE34ED46DD}"/>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2" name="フローチャート: 判断 181">
          <a:extLst>
            <a:ext uri="{FF2B5EF4-FFF2-40B4-BE49-F238E27FC236}">
              <a16:creationId xmlns:a16="http://schemas.microsoft.com/office/drawing/2014/main" id="{D1E8EB27-FFA4-44E7-B095-CB7390D5C787}"/>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3" name="フローチャート: 判断 182">
          <a:extLst>
            <a:ext uri="{FF2B5EF4-FFF2-40B4-BE49-F238E27FC236}">
              <a16:creationId xmlns:a16="http://schemas.microsoft.com/office/drawing/2014/main" id="{75AF2F76-7F2F-4BCF-B06D-4EA0780DE441}"/>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4" name="フローチャート: 判断 183">
          <a:extLst>
            <a:ext uri="{FF2B5EF4-FFF2-40B4-BE49-F238E27FC236}">
              <a16:creationId xmlns:a16="http://schemas.microsoft.com/office/drawing/2014/main" id="{E6ABDB68-01EC-467A-BC06-E7E4015FDF62}"/>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E1823C-3960-4072-8BF0-838586BFAE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1C9CF47-1DC1-437B-B565-3AA67697C1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AB75DF1-556F-4F48-B5E5-D93F27E40A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04CD307-FB11-44E7-9BD4-E6C9A8AF40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89D6EC2-C21B-4C81-AC08-B33A8A0971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90" name="楕円 189">
          <a:extLst>
            <a:ext uri="{FF2B5EF4-FFF2-40B4-BE49-F238E27FC236}">
              <a16:creationId xmlns:a16="http://schemas.microsoft.com/office/drawing/2014/main" id="{21CD6F6E-44BE-445D-A7A9-23B1B9AD7329}"/>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2B423B5-6C95-43CC-9D28-7721C77DC99A}"/>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2" name="楕円 191">
          <a:extLst>
            <a:ext uri="{FF2B5EF4-FFF2-40B4-BE49-F238E27FC236}">
              <a16:creationId xmlns:a16="http://schemas.microsoft.com/office/drawing/2014/main" id="{54305004-FC0E-4D6E-A613-0D78CD781F97}"/>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11430</xdr:rowOff>
    </xdr:to>
    <xdr:cxnSp macro="">
      <xdr:nvCxnSpPr>
        <xdr:cNvPr id="193" name="直線コネクタ 192">
          <a:extLst>
            <a:ext uri="{FF2B5EF4-FFF2-40B4-BE49-F238E27FC236}">
              <a16:creationId xmlns:a16="http://schemas.microsoft.com/office/drawing/2014/main" id="{7676A2E8-AE82-474E-8B2B-A52E9700F3B1}"/>
            </a:ext>
          </a:extLst>
        </xdr:cNvPr>
        <xdr:cNvCxnSpPr/>
      </xdr:nvCxnSpPr>
      <xdr:spPr>
        <a:xfrm>
          <a:off x="3797300" y="10618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4" name="楕円 193">
          <a:extLst>
            <a:ext uri="{FF2B5EF4-FFF2-40B4-BE49-F238E27FC236}">
              <a16:creationId xmlns:a16="http://schemas.microsoft.com/office/drawing/2014/main" id="{175C617D-221F-43E3-9039-1F221EE692A2}"/>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160020</xdr:rowOff>
    </xdr:to>
    <xdr:cxnSp macro="">
      <xdr:nvCxnSpPr>
        <xdr:cNvPr id="195" name="直線コネクタ 194">
          <a:extLst>
            <a:ext uri="{FF2B5EF4-FFF2-40B4-BE49-F238E27FC236}">
              <a16:creationId xmlns:a16="http://schemas.microsoft.com/office/drawing/2014/main" id="{8609C03B-B9B7-4B5E-BB61-79E7511E0C44}"/>
            </a:ext>
          </a:extLst>
        </xdr:cNvPr>
        <xdr:cNvCxnSpPr/>
      </xdr:nvCxnSpPr>
      <xdr:spPr>
        <a:xfrm>
          <a:off x="2908300" y="10595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6" name="楕円 195">
          <a:extLst>
            <a:ext uri="{FF2B5EF4-FFF2-40B4-BE49-F238E27FC236}">
              <a16:creationId xmlns:a16="http://schemas.microsoft.com/office/drawing/2014/main" id="{3DAF975A-0E27-48F4-8904-E367033C774E}"/>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137160</xdr:rowOff>
    </xdr:to>
    <xdr:cxnSp macro="">
      <xdr:nvCxnSpPr>
        <xdr:cNvPr id="197" name="直線コネクタ 196">
          <a:extLst>
            <a:ext uri="{FF2B5EF4-FFF2-40B4-BE49-F238E27FC236}">
              <a16:creationId xmlns:a16="http://schemas.microsoft.com/office/drawing/2014/main" id="{10C528A8-4B09-44C5-A588-552CE1CC5545}"/>
            </a:ext>
          </a:extLst>
        </xdr:cNvPr>
        <xdr:cNvCxnSpPr/>
      </xdr:nvCxnSpPr>
      <xdr:spPr>
        <a:xfrm>
          <a:off x="2019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8" name="楕円 197">
          <a:extLst>
            <a:ext uri="{FF2B5EF4-FFF2-40B4-BE49-F238E27FC236}">
              <a16:creationId xmlns:a16="http://schemas.microsoft.com/office/drawing/2014/main" id="{483AB0D8-8B27-4ECE-B185-E5BB80CA0579}"/>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89807</xdr:rowOff>
    </xdr:from>
    <xdr:to>
      <xdr:col>10</xdr:col>
      <xdr:colOff>114300</xdr:colOff>
      <xdr:row>61</xdr:row>
      <xdr:rowOff>114300</xdr:rowOff>
    </xdr:to>
    <xdr:cxnSp macro="">
      <xdr:nvCxnSpPr>
        <xdr:cNvPr id="199" name="直線コネクタ 198">
          <a:extLst>
            <a:ext uri="{FF2B5EF4-FFF2-40B4-BE49-F238E27FC236}">
              <a16:creationId xmlns:a16="http://schemas.microsoft.com/office/drawing/2014/main" id="{0395E4CD-0A7B-42CA-8D99-8E1E266C7C33}"/>
            </a:ext>
          </a:extLst>
        </xdr:cNvPr>
        <xdr:cNvCxnSpPr/>
      </xdr:nvCxnSpPr>
      <xdr:spPr>
        <a:xfrm>
          <a:off x="1130300" y="105482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F9C4D30-6602-430B-AF54-BE4D427C4E99}"/>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BAA5E58-DCE7-4462-91A5-DDD42ADDB375}"/>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21DB4554-92F7-458F-9A63-D9E1F75B2C68}"/>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2F3FF22-69CD-417E-B720-4DE0C47025F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BB3CD41-08FB-42F1-A431-FB99464D5B59}"/>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D2283F0-7E22-4217-8DC7-5E22B28405AB}"/>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FA5C754-9E53-42E8-8A39-7BE9D66BA7A6}"/>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A1C424F-9EA3-4960-8B12-2EFD7A9EEB54}"/>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DD4FD8E-E784-4996-B4ED-09DCA5BDC9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49BA1D5-8145-4059-ABC6-F2FC0DBE24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177173C-EACB-4EBF-91DB-920DC6C8FA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FD792E0-0D5D-4CC9-ACE5-62ECF5D714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96914DB-A09D-41F8-A375-FEB31169BA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CE495CD-38E7-4A1B-97CC-AF7B57271D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9FF0D2B-3514-4CAB-9C71-C87F26B3D0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8F99469-6044-493B-A57D-1F7ADACACD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9D830BF-10E5-4AED-A563-318BE9A628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CEEB08C-0C09-4E87-8A0A-0BC5CA8D82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33E0696-B54E-4DC9-8CCB-48DAAEFE9CD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146A8EF-53B5-4F0D-A7D2-7BC84EE8C0C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DD13F17A-FA01-414B-A3ED-D7FE4990096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5864C71-A4B5-442B-BCB2-CEEAF586D4A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E239E85-BE19-4BF5-B380-5B7B564A16B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5FEBB50-C922-486B-A237-2C80DD21CA3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DB84FB5-A02E-4896-BC88-70B61A0BA7D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8C43D86-B0E3-40E9-BCEA-03BB9DE60E5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D5C7D32-377D-46AA-942A-3FB514BAA1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C71C8EB-20CD-415E-83EC-B2BF73B163E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76DA639-FF9B-4DD3-90C9-68BFDB621B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A1ADE7F6-C811-40CA-BDCE-344315305A0B}"/>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A31B41C-6B9A-406D-8065-694072F557F1}"/>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5FAB20B-9254-4749-A16B-0576009A1A9B}"/>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2F0E1AC-2074-4B80-9B8A-BEB9A9AB147C}"/>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A1A097D9-BAD1-4ADB-8F6E-01D9752068F6}"/>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877A1D2D-ABAD-45E2-A31F-C7570273E26E}"/>
            </a:ext>
          </a:extLst>
        </xdr:cNvPr>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E80F6B40-C31E-4EB2-B77B-34D00A03F7C7}"/>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6" name="フローチャート: 判断 235">
          <a:extLst>
            <a:ext uri="{FF2B5EF4-FFF2-40B4-BE49-F238E27FC236}">
              <a16:creationId xmlns:a16="http://schemas.microsoft.com/office/drawing/2014/main" id="{153BEDE8-863B-4DD6-A383-A20CD52FEA89}"/>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7" name="フローチャート: 判断 236">
          <a:extLst>
            <a:ext uri="{FF2B5EF4-FFF2-40B4-BE49-F238E27FC236}">
              <a16:creationId xmlns:a16="http://schemas.microsoft.com/office/drawing/2014/main" id="{8FD6E807-D712-4075-B8EF-D4126F1BCC23}"/>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8" name="フローチャート: 判断 237">
          <a:extLst>
            <a:ext uri="{FF2B5EF4-FFF2-40B4-BE49-F238E27FC236}">
              <a16:creationId xmlns:a16="http://schemas.microsoft.com/office/drawing/2014/main" id="{ED134024-5158-4069-8BCD-88D78E49C9B4}"/>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9" name="フローチャート: 判断 238">
          <a:extLst>
            <a:ext uri="{FF2B5EF4-FFF2-40B4-BE49-F238E27FC236}">
              <a16:creationId xmlns:a16="http://schemas.microsoft.com/office/drawing/2014/main" id="{7C91D3E7-E118-4A03-8F2F-A8E7D6400776}"/>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D7AFD2-D105-4EC8-9E2B-E9FA82D840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D6F1B00-8476-40F0-819E-C1875D2D94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0090871-01DD-4047-B70E-255446BFED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CF6A2CA-25C1-422B-80E7-D35D722D49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20AF27-7CD0-476A-8B2C-F23CA53788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30589</xdr:rowOff>
    </xdr:from>
    <xdr:to>
      <xdr:col>55</xdr:col>
      <xdr:colOff>50800</xdr:colOff>
      <xdr:row>60</xdr:row>
      <xdr:rowOff>132189</xdr:rowOff>
    </xdr:to>
    <xdr:sp macro="" textlink="">
      <xdr:nvSpPr>
        <xdr:cNvPr id="245" name="楕円 244">
          <a:extLst>
            <a:ext uri="{FF2B5EF4-FFF2-40B4-BE49-F238E27FC236}">
              <a16:creationId xmlns:a16="http://schemas.microsoft.com/office/drawing/2014/main" id="{C9E561F7-FE22-438A-8968-799A5A6759E1}"/>
            </a:ext>
          </a:extLst>
        </xdr:cNvPr>
        <xdr:cNvSpPr/>
      </xdr:nvSpPr>
      <xdr:spPr>
        <a:xfrm>
          <a:off x="10426700" y="103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53466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2FB2992-FC0E-4436-B69C-241E1E39632E}"/>
            </a:ext>
          </a:extLst>
        </xdr:cNvPr>
        <xdr:cNvSpPr txBox="1"/>
      </xdr:nvSpPr>
      <xdr:spPr>
        <a:xfrm>
          <a:off x="10515600" y="10169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45859</xdr:rowOff>
    </xdr:from>
    <xdr:to>
      <xdr:col>50</xdr:col>
      <xdr:colOff>165100</xdr:colOff>
      <xdr:row>60</xdr:row>
      <xdr:rowOff>147459</xdr:rowOff>
    </xdr:to>
    <xdr:sp macro="" textlink="">
      <xdr:nvSpPr>
        <xdr:cNvPr id="247" name="楕円 246">
          <a:extLst>
            <a:ext uri="{FF2B5EF4-FFF2-40B4-BE49-F238E27FC236}">
              <a16:creationId xmlns:a16="http://schemas.microsoft.com/office/drawing/2014/main" id="{AA9E807F-E94C-42D3-BAFC-B7066C33886B}"/>
            </a:ext>
          </a:extLst>
        </xdr:cNvPr>
        <xdr:cNvSpPr/>
      </xdr:nvSpPr>
      <xdr:spPr>
        <a:xfrm>
          <a:off x="9588500" y="103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81389</xdr:rowOff>
    </xdr:from>
    <xdr:to>
      <xdr:col>55</xdr:col>
      <xdr:colOff>0</xdr:colOff>
      <xdr:row>60</xdr:row>
      <xdr:rowOff>96659</xdr:rowOff>
    </xdr:to>
    <xdr:cxnSp macro="">
      <xdr:nvCxnSpPr>
        <xdr:cNvPr id="248" name="直線コネクタ 247">
          <a:extLst>
            <a:ext uri="{FF2B5EF4-FFF2-40B4-BE49-F238E27FC236}">
              <a16:creationId xmlns:a16="http://schemas.microsoft.com/office/drawing/2014/main" id="{D2F38827-762B-4E6A-97B5-647699A1CF7B}"/>
            </a:ext>
          </a:extLst>
        </xdr:cNvPr>
        <xdr:cNvCxnSpPr/>
      </xdr:nvCxnSpPr>
      <xdr:spPr>
        <a:xfrm flipV="1">
          <a:off x="9639300" y="10368389"/>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64595</xdr:rowOff>
    </xdr:from>
    <xdr:to>
      <xdr:col>46</xdr:col>
      <xdr:colOff>38100</xdr:colOff>
      <xdr:row>60</xdr:row>
      <xdr:rowOff>166195</xdr:rowOff>
    </xdr:to>
    <xdr:sp macro="" textlink="">
      <xdr:nvSpPr>
        <xdr:cNvPr id="249" name="楕円 248">
          <a:extLst>
            <a:ext uri="{FF2B5EF4-FFF2-40B4-BE49-F238E27FC236}">
              <a16:creationId xmlns:a16="http://schemas.microsoft.com/office/drawing/2014/main" id="{F747EAF4-BBC7-44AA-8339-335E67772A17}"/>
            </a:ext>
          </a:extLst>
        </xdr:cNvPr>
        <xdr:cNvSpPr/>
      </xdr:nvSpPr>
      <xdr:spPr>
        <a:xfrm>
          <a:off x="8699500" y="103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96659</xdr:rowOff>
    </xdr:from>
    <xdr:to>
      <xdr:col>50</xdr:col>
      <xdr:colOff>114300</xdr:colOff>
      <xdr:row>60</xdr:row>
      <xdr:rowOff>115395</xdr:rowOff>
    </xdr:to>
    <xdr:cxnSp macro="">
      <xdr:nvCxnSpPr>
        <xdr:cNvPr id="250" name="直線コネクタ 249">
          <a:extLst>
            <a:ext uri="{FF2B5EF4-FFF2-40B4-BE49-F238E27FC236}">
              <a16:creationId xmlns:a16="http://schemas.microsoft.com/office/drawing/2014/main" id="{85D73975-2ABF-4BCA-AF67-841173290EC8}"/>
            </a:ext>
          </a:extLst>
        </xdr:cNvPr>
        <xdr:cNvCxnSpPr/>
      </xdr:nvCxnSpPr>
      <xdr:spPr>
        <a:xfrm flipV="1">
          <a:off x="8750300" y="10383659"/>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80795</xdr:rowOff>
    </xdr:from>
    <xdr:to>
      <xdr:col>41</xdr:col>
      <xdr:colOff>101600</xdr:colOff>
      <xdr:row>61</xdr:row>
      <xdr:rowOff>10945</xdr:rowOff>
    </xdr:to>
    <xdr:sp macro="" textlink="">
      <xdr:nvSpPr>
        <xdr:cNvPr id="251" name="楕円 250">
          <a:extLst>
            <a:ext uri="{FF2B5EF4-FFF2-40B4-BE49-F238E27FC236}">
              <a16:creationId xmlns:a16="http://schemas.microsoft.com/office/drawing/2014/main" id="{0642FCA0-12D2-46E6-851D-89641109469D}"/>
            </a:ext>
          </a:extLst>
        </xdr:cNvPr>
        <xdr:cNvSpPr/>
      </xdr:nvSpPr>
      <xdr:spPr>
        <a:xfrm>
          <a:off x="7810500" y="103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115395</xdr:rowOff>
    </xdr:from>
    <xdr:to>
      <xdr:col>45</xdr:col>
      <xdr:colOff>177800</xdr:colOff>
      <xdr:row>60</xdr:row>
      <xdr:rowOff>131595</xdr:rowOff>
    </xdr:to>
    <xdr:cxnSp macro="">
      <xdr:nvCxnSpPr>
        <xdr:cNvPr id="252" name="直線コネクタ 251">
          <a:extLst>
            <a:ext uri="{FF2B5EF4-FFF2-40B4-BE49-F238E27FC236}">
              <a16:creationId xmlns:a16="http://schemas.microsoft.com/office/drawing/2014/main" id="{65981201-0102-4478-9C28-A5C7471E3E73}"/>
            </a:ext>
          </a:extLst>
        </xdr:cNvPr>
        <xdr:cNvCxnSpPr/>
      </xdr:nvCxnSpPr>
      <xdr:spPr>
        <a:xfrm flipV="1">
          <a:off x="7861300" y="10402395"/>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92149</xdr:rowOff>
    </xdr:from>
    <xdr:to>
      <xdr:col>36</xdr:col>
      <xdr:colOff>165100</xdr:colOff>
      <xdr:row>61</xdr:row>
      <xdr:rowOff>22299</xdr:rowOff>
    </xdr:to>
    <xdr:sp macro="" textlink="">
      <xdr:nvSpPr>
        <xdr:cNvPr id="253" name="楕円 252">
          <a:extLst>
            <a:ext uri="{FF2B5EF4-FFF2-40B4-BE49-F238E27FC236}">
              <a16:creationId xmlns:a16="http://schemas.microsoft.com/office/drawing/2014/main" id="{5C9453D6-3924-47FA-AF2C-12E575B2EA5D}"/>
            </a:ext>
          </a:extLst>
        </xdr:cNvPr>
        <xdr:cNvSpPr/>
      </xdr:nvSpPr>
      <xdr:spPr>
        <a:xfrm>
          <a:off x="6921500" y="103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131595</xdr:rowOff>
    </xdr:from>
    <xdr:to>
      <xdr:col>41</xdr:col>
      <xdr:colOff>50800</xdr:colOff>
      <xdr:row>60</xdr:row>
      <xdr:rowOff>142949</xdr:rowOff>
    </xdr:to>
    <xdr:cxnSp macro="">
      <xdr:nvCxnSpPr>
        <xdr:cNvPr id="254" name="直線コネクタ 253">
          <a:extLst>
            <a:ext uri="{FF2B5EF4-FFF2-40B4-BE49-F238E27FC236}">
              <a16:creationId xmlns:a16="http://schemas.microsoft.com/office/drawing/2014/main" id="{C3624136-8CA9-4BDC-AA4C-6F1756522E26}"/>
            </a:ext>
          </a:extLst>
        </xdr:cNvPr>
        <xdr:cNvCxnSpPr/>
      </xdr:nvCxnSpPr>
      <xdr:spPr>
        <a:xfrm flipV="1">
          <a:off x="6972300" y="1041859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49CE1DBE-05D5-4060-8F65-512F9D5BDECC}"/>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5754DB1-F389-4D87-9C3B-A6A4B89E73DF}"/>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9A7B746-4D2C-4253-A212-F21E81D187DB}"/>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EF09DA31-3976-4EEF-AAF5-5E90894180B1}"/>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163986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94A33EC6-2D60-4724-AA11-40F4432B0275}"/>
            </a:ext>
          </a:extLst>
        </xdr:cNvPr>
        <xdr:cNvSpPr txBox="1"/>
      </xdr:nvSpPr>
      <xdr:spPr>
        <a:xfrm>
          <a:off x="9281505" y="10108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11272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3BA99B95-7A5A-4AB4-BACD-0DC72378C4D1}"/>
            </a:ext>
          </a:extLst>
        </xdr:cNvPr>
        <xdr:cNvSpPr txBox="1"/>
      </xdr:nvSpPr>
      <xdr:spPr>
        <a:xfrm>
          <a:off x="8405205" y="10126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27472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791F6A4-758D-4008-ABAE-F0DE5511AD7C}"/>
            </a:ext>
          </a:extLst>
        </xdr:cNvPr>
        <xdr:cNvSpPr txBox="1"/>
      </xdr:nvSpPr>
      <xdr:spPr>
        <a:xfrm>
          <a:off x="7516205" y="10143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38826</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297E47B3-23D2-45C0-A040-32BC1099E0BA}"/>
            </a:ext>
          </a:extLst>
        </xdr:cNvPr>
        <xdr:cNvSpPr txBox="1"/>
      </xdr:nvSpPr>
      <xdr:spPr>
        <a:xfrm>
          <a:off x="6627205" y="10154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A0DD876-6943-401A-9BCB-4158A6B040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5F1A910-F16D-4DAD-B976-DDBF12E393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73B07F8-5C0E-41BF-93F5-935B852C6A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1AFFE7B-56C4-47C9-8E34-42AE8105B8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778C8DD-3DEB-4E8C-9139-073469D250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3FF43E0-54E2-4892-AD1E-440C71656A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B32E445-2873-43ED-8740-01D3B7B82E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57B2CA9-541D-4C43-BC29-3A03E05A87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D57E0C6E-7485-4A23-99BE-A623858D6EB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21E3B41-448E-439C-8F3B-656D11550F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4AAA60F-3DC6-4A56-BCD7-F366CC57BB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AE41322-E4A5-4057-84AF-AE9ADEF9BB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7EDA609F-ED20-47E0-A3A8-56F009FB9E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75A222B7-9D02-454D-AE61-2E9E98F5BD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15592D95-FE7F-4FEF-8A98-44891B4129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870C41BD-E088-44E9-9BD4-8EF01955FE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BCA7F00B-304F-4800-9EDE-6185159765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1B7C8D0-7635-4E25-9D42-B61A6D2D29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4143F333-E365-4386-8618-3FC50F3F6F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23D3550D-7E82-45FB-A16C-9393ACDC496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79163AC9-E771-4B54-93B3-B0ABE2060CC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02EE953-4138-42BA-AF1C-CDD8B71F31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816B5A7-6408-4382-9A4D-2F872C439D8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2323F06-C7C9-4B94-BFC3-44B58744A0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EB4ADA38-44C0-42A9-8954-CEDAC2BFA9E8}"/>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A9A5FC29-2052-4D24-95C6-B7A7948D8C2E}"/>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2F30AD09-2017-448C-A15A-72E5F3642E55}"/>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AAB7E263-F864-475D-B776-BC24733495FA}"/>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5606B879-FBC4-4EC2-B5B0-EF2E89405A0F}"/>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25BE90E-A641-41C1-9A48-1FF1D304ADCD}"/>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3BF9D9A8-A1AD-4836-969B-98FF5179ACA6}"/>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4" name="フローチャート: 判断 293">
          <a:extLst>
            <a:ext uri="{FF2B5EF4-FFF2-40B4-BE49-F238E27FC236}">
              <a16:creationId xmlns:a16="http://schemas.microsoft.com/office/drawing/2014/main" id="{292ED500-EEF4-4272-ACBB-7C7F0CA8B84A}"/>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5" name="フローチャート: 判断 294">
          <a:extLst>
            <a:ext uri="{FF2B5EF4-FFF2-40B4-BE49-F238E27FC236}">
              <a16:creationId xmlns:a16="http://schemas.microsoft.com/office/drawing/2014/main" id="{FA4A58E3-D34F-45CE-BD44-3F26202D64C6}"/>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6" name="フローチャート: 判断 295">
          <a:extLst>
            <a:ext uri="{FF2B5EF4-FFF2-40B4-BE49-F238E27FC236}">
              <a16:creationId xmlns:a16="http://schemas.microsoft.com/office/drawing/2014/main" id="{ED9F2CB6-A1A0-4359-89C6-D4445EDB2B68}"/>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7" name="フローチャート: 判断 296">
          <a:extLst>
            <a:ext uri="{FF2B5EF4-FFF2-40B4-BE49-F238E27FC236}">
              <a16:creationId xmlns:a16="http://schemas.microsoft.com/office/drawing/2014/main" id="{23BBFBD1-F8EB-45FE-8DFE-261D88B424C4}"/>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3C246A0-AF59-4063-AFF7-EEA7999A4D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78198D4-D8C3-46A8-B98B-4119A8309C5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B6DE8A2-9C10-41C7-9254-1DE298EDE9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F09FD6-EA5F-44D6-A22D-6CD2C42B62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64F37B1-4BF1-438F-817A-AD0BBA176D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3" name="楕円 302">
          <a:extLst>
            <a:ext uri="{FF2B5EF4-FFF2-40B4-BE49-F238E27FC236}">
              <a16:creationId xmlns:a16="http://schemas.microsoft.com/office/drawing/2014/main" id="{D1222B33-C970-401C-8265-4CE6214B9D55}"/>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F51A40A-6817-448E-AC59-8DAD52FD56B1}"/>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305" name="楕円 304">
          <a:extLst>
            <a:ext uri="{FF2B5EF4-FFF2-40B4-BE49-F238E27FC236}">
              <a16:creationId xmlns:a16="http://schemas.microsoft.com/office/drawing/2014/main" id="{388200F9-999F-4D43-8E08-8613CB886F1F}"/>
            </a:ext>
          </a:extLst>
        </xdr:cNvPr>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80011</xdr:rowOff>
    </xdr:to>
    <xdr:cxnSp macro="">
      <xdr:nvCxnSpPr>
        <xdr:cNvPr id="306" name="直線コネクタ 305">
          <a:extLst>
            <a:ext uri="{FF2B5EF4-FFF2-40B4-BE49-F238E27FC236}">
              <a16:creationId xmlns:a16="http://schemas.microsoft.com/office/drawing/2014/main" id="{6988344D-7C4A-41D4-A005-215C002A8887}"/>
            </a:ext>
          </a:extLst>
        </xdr:cNvPr>
        <xdr:cNvCxnSpPr/>
      </xdr:nvCxnSpPr>
      <xdr:spPr>
        <a:xfrm>
          <a:off x="3797300" y="142760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128270</xdr:rowOff>
    </xdr:from>
    <xdr:to>
      <xdr:col>15</xdr:col>
      <xdr:colOff>101600</xdr:colOff>
      <xdr:row>83</xdr:row>
      <xdr:rowOff>58420</xdr:rowOff>
    </xdr:to>
    <xdr:sp macro="" textlink="">
      <xdr:nvSpPr>
        <xdr:cNvPr id="307" name="楕円 306">
          <a:extLst>
            <a:ext uri="{FF2B5EF4-FFF2-40B4-BE49-F238E27FC236}">
              <a16:creationId xmlns:a16="http://schemas.microsoft.com/office/drawing/2014/main" id="{EEB130ED-2771-439B-B6E9-43B5F2C165F9}"/>
            </a:ext>
          </a:extLst>
        </xdr:cNvPr>
        <xdr:cNvSpPr/>
      </xdr:nvSpPr>
      <xdr:spPr>
        <a:xfrm>
          <a:off x="2857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xdr:rowOff>
    </xdr:from>
    <xdr:to>
      <xdr:col>19</xdr:col>
      <xdr:colOff>177800</xdr:colOff>
      <xdr:row>83</xdr:row>
      <xdr:rowOff>45720</xdr:rowOff>
    </xdr:to>
    <xdr:cxnSp macro="">
      <xdr:nvCxnSpPr>
        <xdr:cNvPr id="308" name="直線コネクタ 307">
          <a:extLst>
            <a:ext uri="{FF2B5EF4-FFF2-40B4-BE49-F238E27FC236}">
              <a16:creationId xmlns:a16="http://schemas.microsoft.com/office/drawing/2014/main" id="{555E5899-7673-47CF-8925-AF415284887C}"/>
            </a:ext>
          </a:extLst>
        </xdr:cNvPr>
        <xdr:cNvCxnSpPr/>
      </xdr:nvCxnSpPr>
      <xdr:spPr>
        <a:xfrm>
          <a:off x="2908300" y="1423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09" name="楕円 308">
          <a:extLst>
            <a:ext uri="{FF2B5EF4-FFF2-40B4-BE49-F238E27FC236}">
              <a16:creationId xmlns:a16="http://schemas.microsoft.com/office/drawing/2014/main" id="{EBDF1A5C-998F-4141-91AE-71B041CC9816}"/>
            </a:ext>
          </a:extLst>
        </xdr:cNvPr>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7620</xdr:rowOff>
    </xdr:to>
    <xdr:cxnSp macro="">
      <xdr:nvCxnSpPr>
        <xdr:cNvPr id="310" name="直線コネクタ 309">
          <a:extLst>
            <a:ext uri="{FF2B5EF4-FFF2-40B4-BE49-F238E27FC236}">
              <a16:creationId xmlns:a16="http://schemas.microsoft.com/office/drawing/2014/main" id="{C7830D7B-C46C-42AC-BA0A-35F61D86205F}"/>
            </a:ext>
          </a:extLst>
        </xdr:cNvPr>
        <xdr:cNvCxnSpPr/>
      </xdr:nvCxnSpPr>
      <xdr:spPr>
        <a:xfrm>
          <a:off x="2019300" y="142132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1" name="楕円 310">
          <a:extLst>
            <a:ext uri="{FF2B5EF4-FFF2-40B4-BE49-F238E27FC236}">
              <a16:creationId xmlns:a16="http://schemas.microsoft.com/office/drawing/2014/main" id="{811ADBC5-7597-4A6E-B4CE-C3D1507A90DB}"/>
            </a:ext>
          </a:extLst>
        </xdr:cNvPr>
        <xdr:cNvSpPr/>
      </xdr:nvSpPr>
      <xdr:spPr>
        <a:xfrm>
          <a:off x="1079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82</xdr:row>
      <xdr:rowOff>169545</xdr:rowOff>
    </xdr:to>
    <xdr:cxnSp macro="">
      <xdr:nvCxnSpPr>
        <xdr:cNvPr id="312" name="直線コネクタ 311">
          <a:extLst>
            <a:ext uri="{FF2B5EF4-FFF2-40B4-BE49-F238E27FC236}">
              <a16:creationId xmlns:a16="http://schemas.microsoft.com/office/drawing/2014/main" id="{6763395B-2DED-41A3-B781-C5626D040CD9}"/>
            </a:ext>
          </a:extLst>
        </xdr:cNvPr>
        <xdr:cNvCxnSpPr/>
      </xdr:nvCxnSpPr>
      <xdr:spPr>
        <a:xfrm flipV="1">
          <a:off x="1130300" y="14213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3" name="n_1aveValue【公営住宅】&#10;有形固定資産減価償却率">
          <a:extLst>
            <a:ext uri="{FF2B5EF4-FFF2-40B4-BE49-F238E27FC236}">
              <a16:creationId xmlns:a16="http://schemas.microsoft.com/office/drawing/2014/main" id="{BF8AF191-E831-491C-A37C-175A0F6B0FDD}"/>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863D5ED4-8367-4936-A771-ACC5C6C7F4EF}"/>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5" name="n_3aveValue【公営住宅】&#10;有形固定資産減価償却率">
          <a:extLst>
            <a:ext uri="{FF2B5EF4-FFF2-40B4-BE49-F238E27FC236}">
              <a16:creationId xmlns:a16="http://schemas.microsoft.com/office/drawing/2014/main" id="{4E39CCE8-291E-4799-87BF-2A32F693ED05}"/>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6" name="n_4aveValue【公営住宅】&#10;有形固定資産減価償却率">
          <a:extLst>
            <a:ext uri="{FF2B5EF4-FFF2-40B4-BE49-F238E27FC236}">
              <a16:creationId xmlns:a16="http://schemas.microsoft.com/office/drawing/2014/main" id="{82D2E49F-16AD-45D9-B609-EFE492BF2EE1}"/>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317" name="n_1mainValue【公営住宅】&#10;有形固定資産減価償却率">
          <a:extLst>
            <a:ext uri="{FF2B5EF4-FFF2-40B4-BE49-F238E27FC236}">
              <a16:creationId xmlns:a16="http://schemas.microsoft.com/office/drawing/2014/main" id="{26716263-9F0E-491D-807B-0821E0904CED}"/>
            </a:ext>
          </a:extLst>
        </xdr:cNvPr>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8" name="n_2mainValue【公営住宅】&#10;有形固定資産減価償却率">
          <a:extLst>
            <a:ext uri="{FF2B5EF4-FFF2-40B4-BE49-F238E27FC236}">
              <a16:creationId xmlns:a16="http://schemas.microsoft.com/office/drawing/2014/main" id="{AC0CAE62-6064-4E00-B454-BC45EA4AE3E1}"/>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9" name="n_3mainValue【公営住宅】&#10;有形固定資産減価償却率">
          <a:extLst>
            <a:ext uri="{FF2B5EF4-FFF2-40B4-BE49-F238E27FC236}">
              <a16:creationId xmlns:a16="http://schemas.microsoft.com/office/drawing/2014/main" id="{26BAD132-113B-4012-91D9-3C9C80A88DE4}"/>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40022</xdr:rowOff>
    </xdr:from>
    <xdr:ext cx="405111" cy="259045"/>
    <xdr:sp macro="" textlink="">
      <xdr:nvSpPr>
        <xdr:cNvPr id="320" name="n_4mainValue【公営住宅】&#10;有形固定資産減価償却率">
          <a:extLst>
            <a:ext uri="{FF2B5EF4-FFF2-40B4-BE49-F238E27FC236}">
              <a16:creationId xmlns:a16="http://schemas.microsoft.com/office/drawing/2014/main" id="{11EA11AA-81B4-4641-8C0B-3CB6A60910BC}"/>
            </a:ext>
          </a:extLst>
        </xdr:cNvPr>
        <xdr:cNvSpPr txBox="1"/>
      </xdr:nvSpPr>
      <xdr:spPr>
        <a:xfrm>
          <a:off x="927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EC45FC3-7874-47AC-9912-8D8EC5EE5D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105942A-00AD-4ECD-8DA5-6FD0B3BAE6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D98E5A0-E3EE-448C-BEDB-11D8BF97F9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7A0606C-EF7B-4120-97D5-64289FD888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6B0A2A5-3B03-4816-94DD-ED5C2E01F8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11CEA09-3154-4108-89F8-A59AF1F4EF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988093A-6229-4636-B824-85EA1ACE8C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324BFEE-37E0-4509-A940-517186E3A5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8AA6D5C-869F-4CFA-AA3C-7478240CA4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A2D372E-C5E4-4CF5-87FD-40B72FED0E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B5D7C998-95D6-4F7F-BC73-DDB8F3EF4E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EEC0284-FD5C-46DB-A718-EC93A4B5895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3D9AF518-F28A-41C6-A032-87B946FF7B0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BA8C1FA-F5BE-4C75-9432-CDD934D67C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76FE6A5C-29C2-4798-95A5-E5FEC910452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56CE355C-91C9-4C59-ABBC-45ECABD1DBA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E79229D3-C830-43CD-A88E-7B69BA0FBFE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D02839C1-2A06-4257-8B64-D6BA284CA31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DDC2F70E-C32D-4D0D-9E7F-028199E945C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AB303BBA-6865-4E8F-B5D6-19BFEA127E6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79DF813-6877-46CC-B999-5FAEB4B25C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A87381-CA8D-4C8F-AA39-9DD4E69ABD3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3F4D47A-E0EE-4170-81D8-0F3B4F2BCC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43540C5E-3E24-4690-A2F0-924E4E827352}"/>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CD1FC943-C5CE-4086-9605-EB7788B41C5A}"/>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879433A6-A219-4A1C-B1E7-E3EA38508397}"/>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3C6272F9-3DC4-4062-87B8-2ED3A570F623}"/>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F86A34A5-F8E5-4380-A494-4AA0A7270B27}"/>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17871914-AB3C-441B-9B34-F8EB99DB0A19}"/>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653760E5-A685-4A58-A7BC-4A95F1CC794D}"/>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123317</xdr:rowOff>
    </xdr:from>
    <xdr:to>
      <xdr:col>50</xdr:col>
      <xdr:colOff>165100</xdr:colOff>
      <xdr:row>86</xdr:row>
      <xdr:rowOff>53467</xdr:rowOff>
    </xdr:to>
    <xdr:sp macro="" textlink="">
      <xdr:nvSpPr>
        <xdr:cNvPr id="351" name="フローチャート: 判断 350">
          <a:extLst>
            <a:ext uri="{FF2B5EF4-FFF2-40B4-BE49-F238E27FC236}">
              <a16:creationId xmlns:a16="http://schemas.microsoft.com/office/drawing/2014/main" id="{34FAC232-DEB2-47EA-89FA-70B2D6A2A5A6}"/>
            </a:ext>
          </a:extLst>
        </xdr:cNvPr>
        <xdr:cNvSpPr/>
      </xdr:nvSpPr>
      <xdr:spPr>
        <a:xfrm>
          <a:off x="9588500" y="1469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132538</xdr:rowOff>
    </xdr:from>
    <xdr:to>
      <xdr:col>46</xdr:col>
      <xdr:colOff>38100</xdr:colOff>
      <xdr:row>86</xdr:row>
      <xdr:rowOff>62688</xdr:rowOff>
    </xdr:to>
    <xdr:sp macro="" textlink="">
      <xdr:nvSpPr>
        <xdr:cNvPr id="352" name="フローチャート: 判断 351">
          <a:extLst>
            <a:ext uri="{FF2B5EF4-FFF2-40B4-BE49-F238E27FC236}">
              <a16:creationId xmlns:a16="http://schemas.microsoft.com/office/drawing/2014/main" id="{BF0B4A82-D688-4F67-9548-C9EF78F6299B}"/>
            </a:ext>
          </a:extLst>
        </xdr:cNvPr>
        <xdr:cNvSpPr/>
      </xdr:nvSpPr>
      <xdr:spPr>
        <a:xfrm>
          <a:off x="8699500" y="1470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133604</xdr:rowOff>
    </xdr:from>
    <xdr:to>
      <xdr:col>41</xdr:col>
      <xdr:colOff>101600</xdr:colOff>
      <xdr:row>86</xdr:row>
      <xdr:rowOff>63754</xdr:rowOff>
    </xdr:to>
    <xdr:sp macro="" textlink="">
      <xdr:nvSpPr>
        <xdr:cNvPr id="353" name="フローチャート: 判断 352">
          <a:extLst>
            <a:ext uri="{FF2B5EF4-FFF2-40B4-BE49-F238E27FC236}">
              <a16:creationId xmlns:a16="http://schemas.microsoft.com/office/drawing/2014/main" id="{E6D04592-C312-4F09-8E01-4062CC404272}"/>
            </a:ext>
          </a:extLst>
        </xdr:cNvPr>
        <xdr:cNvSpPr/>
      </xdr:nvSpPr>
      <xdr:spPr>
        <a:xfrm>
          <a:off x="7810500" y="1470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133375</xdr:rowOff>
    </xdr:from>
    <xdr:to>
      <xdr:col>36</xdr:col>
      <xdr:colOff>165100</xdr:colOff>
      <xdr:row>86</xdr:row>
      <xdr:rowOff>63525</xdr:rowOff>
    </xdr:to>
    <xdr:sp macro="" textlink="">
      <xdr:nvSpPr>
        <xdr:cNvPr id="354" name="フローチャート: 判断 353">
          <a:extLst>
            <a:ext uri="{FF2B5EF4-FFF2-40B4-BE49-F238E27FC236}">
              <a16:creationId xmlns:a16="http://schemas.microsoft.com/office/drawing/2014/main" id="{005DD2A6-BA84-4207-823E-3604AAC69DF7}"/>
            </a:ext>
          </a:extLst>
        </xdr:cNvPr>
        <xdr:cNvSpPr/>
      </xdr:nvSpPr>
      <xdr:spPr>
        <a:xfrm>
          <a:off x="6921500" y="1470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128E54D-051D-466C-BCCA-CFF91A8A10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C200FFB-2C1B-42B6-B0E1-4E1F7D2994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9215151-47A8-4FFF-9072-52A2673B1D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9077C5E-C7EC-4F8C-8603-4E4C7907C5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793D26B-5B8D-4C0D-A3B0-4A2EC8539D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11761</xdr:rowOff>
    </xdr:from>
    <xdr:to>
      <xdr:col>55</xdr:col>
      <xdr:colOff>50800</xdr:colOff>
      <xdr:row>85</xdr:row>
      <xdr:rowOff>113361</xdr:rowOff>
    </xdr:to>
    <xdr:sp macro="" textlink="">
      <xdr:nvSpPr>
        <xdr:cNvPr id="360" name="楕円 359">
          <a:extLst>
            <a:ext uri="{FF2B5EF4-FFF2-40B4-BE49-F238E27FC236}">
              <a16:creationId xmlns:a16="http://schemas.microsoft.com/office/drawing/2014/main" id="{423233A2-11B2-40C6-A298-BA4C1FF8D162}"/>
            </a:ext>
          </a:extLst>
        </xdr:cNvPr>
        <xdr:cNvSpPr/>
      </xdr:nvSpPr>
      <xdr:spPr>
        <a:xfrm>
          <a:off x="10426700" y="145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161638</xdr:rowOff>
    </xdr:from>
    <xdr:ext cx="469744" cy="259045"/>
    <xdr:sp macro="" textlink="">
      <xdr:nvSpPr>
        <xdr:cNvPr id="361" name="【公営住宅】&#10;一人当たり面積該当値テキスト">
          <a:extLst>
            <a:ext uri="{FF2B5EF4-FFF2-40B4-BE49-F238E27FC236}">
              <a16:creationId xmlns:a16="http://schemas.microsoft.com/office/drawing/2014/main" id="{CF48EB6D-3DF3-4DC8-A724-B5611E5E8E96}"/>
            </a:ext>
          </a:extLst>
        </xdr:cNvPr>
        <xdr:cNvSpPr txBox="1"/>
      </xdr:nvSpPr>
      <xdr:spPr>
        <a:xfrm>
          <a:off x="10515600" y="145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15342</xdr:rowOff>
    </xdr:from>
    <xdr:to>
      <xdr:col>50</xdr:col>
      <xdr:colOff>165100</xdr:colOff>
      <xdr:row>85</xdr:row>
      <xdr:rowOff>116942</xdr:rowOff>
    </xdr:to>
    <xdr:sp macro="" textlink="">
      <xdr:nvSpPr>
        <xdr:cNvPr id="362" name="楕円 361">
          <a:extLst>
            <a:ext uri="{FF2B5EF4-FFF2-40B4-BE49-F238E27FC236}">
              <a16:creationId xmlns:a16="http://schemas.microsoft.com/office/drawing/2014/main" id="{B305873A-5F51-4AB8-9B3F-4AF29281C1DE}"/>
            </a:ext>
          </a:extLst>
        </xdr:cNvPr>
        <xdr:cNvSpPr/>
      </xdr:nvSpPr>
      <xdr:spPr>
        <a:xfrm>
          <a:off x="9588500" y="14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62561</xdr:rowOff>
    </xdr:from>
    <xdr:to>
      <xdr:col>55</xdr:col>
      <xdr:colOff>0</xdr:colOff>
      <xdr:row>85</xdr:row>
      <xdr:rowOff>66142</xdr:rowOff>
    </xdr:to>
    <xdr:cxnSp macro="">
      <xdr:nvCxnSpPr>
        <xdr:cNvPr id="363" name="直線コネクタ 362">
          <a:extLst>
            <a:ext uri="{FF2B5EF4-FFF2-40B4-BE49-F238E27FC236}">
              <a16:creationId xmlns:a16="http://schemas.microsoft.com/office/drawing/2014/main" id="{8CEE8ABA-B392-4677-8A03-BE33A64AEE89}"/>
            </a:ext>
          </a:extLst>
        </xdr:cNvPr>
        <xdr:cNvCxnSpPr/>
      </xdr:nvCxnSpPr>
      <xdr:spPr>
        <a:xfrm flipV="1">
          <a:off x="9639300" y="14635811"/>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17247</xdr:rowOff>
    </xdr:from>
    <xdr:to>
      <xdr:col>46</xdr:col>
      <xdr:colOff>38100</xdr:colOff>
      <xdr:row>85</xdr:row>
      <xdr:rowOff>118847</xdr:rowOff>
    </xdr:to>
    <xdr:sp macro="" textlink="">
      <xdr:nvSpPr>
        <xdr:cNvPr id="364" name="楕円 363">
          <a:extLst>
            <a:ext uri="{FF2B5EF4-FFF2-40B4-BE49-F238E27FC236}">
              <a16:creationId xmlns:a16="http://schemas.microsoft.com/office/drawing/2014/main" id="{461B50D7-C9F8-48A2-888D-C933B57F382B}"/>
            </a:ext>
          </a:extLst>
        </xdr:cNvPr>
        <xdr:cNvSpPr/>
      </xdr:nvSpPr>
      <xdr:spPr>
        <a:xfrm>
          <a:off x="8699500" y="145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66142</xdr:rowOff>
    </xdr:from>
    <xdr:to>
      <xdr:col>50</xdr:col>
      <xdr:colOff>114300</xdr:colOff>
      <xdr:row>85</xdr:row>
      <xdr:rowOff>68047</xdr:rowOff>
    </xdr:to>
    <xdr:cxnSp macro="">
      <xdr:nvCxnSpPr>
        <xdr:cNvPr id="365" name="直線コネクタ 364">
          <a:extLst>
            <a:ext uri="{FF2B5EF4-FFF2-40B4-BE49-F238E27FC236}">
              <a16:creationId xmlns:a16="http://schemas.microsoft.com/office/drawing/2014/main" id="{A97E8B1B-F23F-418C-8C72-F912DF196A9B}"/>
            </a:ext>
          </a:extLst>
        </xdr:cNvPr>
        <xdr:cNvCxnSpPr/>
      </xdr:nvCxnSpPr>
      <xdr:spPr>
        <a:xfrm flipV="1">
          <a:off x="8750300" y="1463939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27076</xdr:rowOff>
    </xdr:from>
    <xdr:to>
      <xdr:col>41</xdr:col>
      <xdr:colOff>101600</xdr:colOff>
      <xdr:row>85</xdr:row>
      <xdr:rowOff>128676</xdr:rowOff>
    </xdr:to>
    <xdr:sp macro="" textlink="">
      <xdr:nvSpPr>
        <xdr:cNvPr id="366" name="楕円 365">
          <a:extLst>
            <a:ext uri="{FF2B5EF4-FFF2-40B4-BE49-F238E27FC236}">
              <a16:creationId xmlns:a16="http://schemas.microsoft.com/office/drawing/2014/main" id="{73498295-B678-42F1-9C92-78DDAA1E409A}"/>
            </a:ext>
          </a:extLst>
        </xdr:cNvPr>
        <xdr:cNvSpPr/>
      </xdr:nvSpPr>
      <xdr:spPr>
        <a:xfrm>
          <a:off x="78105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68047</xdr:rowOff>
    </xdr:from>
    <xdr:to>
      <xdr:col>45</xdr:col>
      <xdr:colOff>177800</xdr:colOff>
      <xdr:row>85</xdr:row>
      <xdr:rowOff>77876</xdr:rowOff>
    </xdr:to>
    <xdr:cxnSp macro="">
      <xdr:nvCxnSpPr>
        <xdr:cNvPr id="367" name="直線コネクタ 366">
          <a:extLst>
            <a:ext uri="{FF2B5EF4-FFF2-40B4-BE49-F238E27FC236}">
              <a16:creationId xmlns:a16="http://schemas.microsoft.com/office/drawing/2014/main" id="{309CE1A7-CD6E-4BC3-B8C0-2307C53EAD80}"/>
            </a:ext>
          </a:extLst>
        </xdr:cNvPr>
        <xdr:cNvCxnSpPr/>
      </xdr:nvCxnSpPr>
      <xdr:spPr>
        <a:xfrm flipV="1">
          <a:off x="7861300" y="14641297"/>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24943</xdr:rowOff>
    </xdr:from>
    <xdr:to>
      <xdr:col>36</xdr:col>
      <xdr:colOff>165100</xdr:colOff>
      <xdr:row>85</xdr:row>
      <xdr:rowOff>126543</xdr:rowOff>
    </xdr:to>
    <xdr:sp macro="" textlink="">
      <xdr:nvSpPr>
        <xdr:cNvPr id="368" name="楕円 367">
          <a:extLst>
            <a:ext uri="{FF2B5EF4-FFF2-40B4-BE49-F238E27FC236}">
              <a16:creationId xmlns:a16="http://schemas.microsoft.com/office/drawing/2014/main" id="{036918A7-66A9-42CD-9ACD-8CF7777F1235}"/>
            </a:ext>
          </a:extLst>
        </xdr:cNvPr>
        <xdr:cNvSpPr/>
      </xdr:nvSpPr>
      <xdr:spPr>
        <a:xfrm>
          <a:off x="6921500" y="14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75743</xdr:rowOff>
    </xdr:from>
    <xdr:to>
      <xdr:col>41</xdr:col>
      <xdr:colOff>50800</xdr:colOff>
      <xdr:row>85</xdr:row>
      <xdr:rowOff>77876</xdr:rowOff>
    </xdr:to>
    <xdr:cxnSp macro="">
      <xdr:nvCxnSpPr>
        <xdr:cNvPr id="369" name="直線コネクタ 368">
          <a:extLst>
            <a:ext uri="{FF2B5EF4-FFF2-40B4-BE49-F238E27FC236}">
              <a16:creationId xmlns:a16="http://schemas.microsoft.com/office/drawing/2014/main" id="{16935D75-DD6C-4973-9E1C-85D6287DDE5C}"/>
            </a:ext>
          </a:extLst>
        </xdr:cNvPr>
        <xdr:cNvCxnSpPr/>
      </xdr:nvCxnSpPr>
      <xdr:spPr>
        <a:xfrm>
          <a:off x="6972300" y="1464899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44594</xdr:rowOff>
    </xdr:from>
    <xdr:ext cx="469744" cy="259045"/>
    <xdr:sp macro="" textlink="">
      <xdr:nvSpPr>
        <xdr:cNvPr id="370" name="n_1aveValue【公営住宅】&#10;一人当たり面積">
          <a:extLst>
            <a:ext uri="{FF2B5EF4-FFF2-40B4-BE49-F238E27FC236}">
              <a16:creationId xmlns:a16="http://schemas.microsoft.com/office/drawing/2014/main" id="{7E551C0F-E8E5-4941-995E-3F7C801758C2}"/>
            </a:ext>
          </a:extLst>
        </xdr:cNvPr>
        <xdr:cNvSpPr txBox="1"/>
      </xdr:nvSpPr>
      <xdr:spPr>
        <a:xfrm>
          <a:off x="9391727" y="147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53815</xdr:rowOff>
    </xdr:from>
    <xdr:ext cx="469744" cy="259045"/>
    <xdr:sp macro="" textlink="">
      <xdr:nvSpPr>
        <xdr:cNvPr id="371" name="n_2aveValue【公営住宅】&#10;一人当たり面積">
          <a:extLst>
            <a:ext uri="{FF2B5EF4-FFF2-40B4-BE49-F238E27FC236}">
              <a16:creationId xmlns:a16="http://schemas.microsoft.com/office/drawing/2014/main" id="{D80308EF-E6AE-41B2-93FA-387D1AE4073F}"/>
            </a:ext>
          </a:extLst>
        </xdr:cNvPr>
        <xdr:cNvSpPr txBox="1"/>
      </xdr:nvSpPr>
      <xdr:spPr>
        <a:xfrm>
          <a:off x="8515427" y="147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2" name="n_3aveValue【公営住宅】&#10;一人当たり面積">
          <a:extLst>
            <a:ext uri="{FF2B5EF4-FFF2-40B4-BE49-F238E27FC236}">
              <a16:creationId xmlns:a16="http://schemas.microsoft.com/office/drawing/2014/main" id="{2FC231E0-6C10-40C6-9C4A-3B3DF086DB1F}"/>
            </a:ext>
          </a:extLst>
        </xdr:cNvPr>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54652</xdr:rowOff>
    </xdr:from>
    <xdr:ext cx="469744" cy="259045"/>
    <xdr:sp macro="" textlink="">
      <xdr:nvSpPr>
        <xdr:cNvPr id="373" name="n_4aveValue【公営住宅】&#10;一人当たり面積">
          <a:extLst>
            <a:ext uri="{FF2B5EF4-FFF2-40B4-BE49-F238E27FC236}">
              <a16:creationId xmlns:a16="http://schemas.microsoft.com/office/drawing/2014/main" id="{42E926EA-4B39-4442-951C-B2FC8A3E984C}"/>
            </a:ext>
          </a:extLst>
        </xdr:cNvPr>
        <xdr:cNvSpPr txBox="1"/>
      </xdr:nvSpPr>
      <xdr:spPr>
        <a:xfrm>
          <a:off x="6737427" y="147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133469</xdr:rowOff>
    </xdr:from>
    <xdr:ext cx="469744" cy="259045"/>
    <xdr:sp macro="" textlink="">
      <xdr:nvSpPr>
        <xdr:cNvPr id="374" name="n_1mainValue【公営住宅】&#10;一人当たり面積">
          <a:extLst>
            <a:ext uri="{FF2B5EF4-FFF2-40B4-BE49-F238E27FC236}">
              <a16:creationId xmlns:a16="http://schemas.microsoft.com/office/drawing/2014/main" id="{C4D4CF4E-D36E-49D9-B5BE-EA40E386441C}"/>
            </a:ext>
          </a:extLst>
        </xdr:cNvPr>
        <xdr:cNvSpPr txBox="1"/>
      </xdr:nvSpPr>
      <xdr:spPr>
        <a:xfrm>
          <a:off x="9391727" y="143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135374</xdr:rowOff>
    </xdr:from>
    <xdr:ext cx="469744" cy="259045"/>
    <xdr:sp macro="" textlink="">
      <xdr:nvSpPr>
        <xdr:cNvPr id="375" name="n_2mainValue【公営住宅】&#10;一人当たり面積">
          <a:extLst>
            <a:ext uri="{FF2B5EF4-FFF2-40B4-BE49-F238E27FC236}">
              <a16:creationId xmlns:a16="http://schemas.microsoft.com/office/drawing/2014/main" id="{930EC37D-522C-4553-951A-71583B1BFF52}"/>
            </a:ext>
          </a:extLst>
        </xdr:cNvPr>
        <xdr:cNvSpPr txBox="1"/>
      </xdr:nvSpPr>
      <xdr:spPr>
        <a:xfrm>
          <a:off x="8515427" y="1436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145203</xdr:rowOff>
    </xdr:from>
    <xdr:ext cx="469744" cy="259045"/>
    <xdr:sp macro="" textlink="">
      <xdr:nvSpPr>
        <xdr:cNvPr id="376" name="n_3mainValue【公営住宅】&#10;一人当たり面積">
          <a:extLst>
            <a:ext uri="{FF2B5EF4-FFF2-40B4-BE49-F238E27FC236}">
              <a16:creationId xmlns:a16="http://schemas.microsoft.com/office/drawing/2014/main" id="{C8115E29-5F38-4A6D-B100-EB79752B082B}"/>
            </a:ext>
          </a:extLst>
        </xdr:cNvPr>
        <xdr:cNvSpPr txBox="1"/>
      </xdr:nvSpPr>
      <xdr:spPr>
        <a:xfrm>
          <a:off x="76264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143070</xdr:rowOff>
    </xdr:from>
    <xdr:ext cx="469744" cy="259045"/>
    <xdr:sp macro="" textlink="">
      <xdr:nvSpPr>
        <xdr:cNvPr id="377" name="n_4mainValue【公営住宅】&#10;一人当たり面積">
          <a:extLst>
            <a:ext uri="{FF2B5EF4-FFF2-40B4-BE49-F238E27FC236}">
              <a16:creationId xmlns:a16="http://schemas.microsoft.com/office/drawing/2014/main" id="{3183988E-49E5-47D3-8E83-D1FE9F042390}"/>
            </a:ext>
          </a:extLst>
        </xdr:cNvPr>
        <xdr:cNvSpPr txBox="1"/>
      </xdr:nvSpPr>
      <xdr:spPr>
        <a:xfrm>
          <a:off x="6737427" y="1437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E24A067-349D-4D31-ABE8-55546AE6B3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723C66C1-A5CE-46DC-9BA7-1F6B9DDF6C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13C9D9F-857C-4157-8F83-B7B21067AA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B9F4255-7568-4429-A308-D6376BAF85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C4DCC23-B139-4B71-8D00-BBD68211F8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6064D25-5918-4A04-A9C0-D1E1264F0D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83827F2-9778-4AFA-923C-8DC56014D6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E1A65DA-6670-431C-AA72-5076C1FA52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8A26B703-8187-49AA-8B27-1D87989E88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BBF28FE8-6FAF-4BDB-AA00-AA662EEEF0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CDEB97E-425C-4FB8-AC91-9A63F44371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1D80CBC0-C4F2-4D31-BA0A-5A847D62D8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ED78C59-36DD-4875-B059-8C8B48E9FD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CFA366F-1488-4A39-AFEB-F8023555E8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FEDD25A1-89CC-4A7D-86AA-763D227933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BCEB5C57-ED43-4437-9C55-8248316249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BE2D55E-C5B5-40DD-A3D3-31421C21C6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E4D7F6DE-FCEB-408E-9F77-4499C0E41A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9402DFA-919F-4E3B-B462-CA7329EF01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2E9E735-BD4A-4BB4-B4A4-618B95E397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3223D4D-DCEE-4A48-A150-79544AF419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DCA752C3-B5A0-4987-935A-04DFBA02B3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8C15E5B-9FCA-4295-97B5-1935C180C7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F473E83-ECE3-4651-A3D4-0FB5500417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9686051-01BC-4E76-AFA3-E235ACA276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894724F8-6014-48C3-8ADF-CCAAF3B867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065694E-FD1C-4F6B-855F-1D38B61ADF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F459EA42-1D54-43B5-8C8A-D9863AF555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DAD5DA9F-4B61-4ADF-AC95-1D66E9E5299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D6018345-6308-4A0E-A561-00D45A897E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66674BCF-FAB9-425B-9DF2-C1BA0D7B92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442CE936-EF11-42A6-9BCF-C5C9C8D7BC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A3511310-E53D-4B38-B65E-C22B2D5DBB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2821ACBE-C722-4CF2-A8F1-C28F7B1B34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074C88D-EBE4-46BF-9109-C963A0082D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A673B574-F537-416D-ACC4-6018C2B3E2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8F5533E8-6E37-4173-BF4B-86E1A7592D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8F056795-1D10-4FC0-8A38-AE070A23642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CA394174-BD7A-425C-9A7F-04964AE80D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D7B4F090-DAB2-4415-A1EF-82EEEFF29C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BC959769-8D63-4692-A033-963036506C7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DE6A78C0-DEDE-4673-ADCE-D19D06D7605E}"/>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935E48A2-1691-4D52-ABA8-AAF614FA95F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B577FA32-ED2A-4E02-9BCF-C04BE3C676D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A4D3218F-ADFD-492C-944F-74C3280553DA}"/>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C2D658A5-74B9-4BCC-8041-C82E534D6DB2}"/>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D473641B-706F-48BC-A9F9-9198DDE0858A}"/>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DC7AC7EF-B5BE-4051-9291-6168784EF245}"/>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6" name="フローチャート: 判断 425">
          <a:extLst>
            <a:ext uri="{FF2B5EF4-FFF2-40B4-BE49-F238E27FC236}">
              <a16:creationId xmlns:a16="http://schemas.microsoft.com/office/drawing/2014/main" id="{4F6C6B67-F214-4292-A7B9-2155EED0231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7" name="フローチャート: 判断 426">
          <a:extLst>
            <a:ext uri="{FF2B5EF4-FFF2-40B4-BE49-F238E27FC236}">
              <a16:creationId xmlns:a16="http://schemas.microsoft.com/office/drawing/2014/main" id="{EFC223C9-38EB-4BE4-8D5C-9F8CE425341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8" name="フローチャート: 判断 427">
          <a:extLst>
            <a:ext uri="{FF2B5EF4-FFF2-40B4-BE49-F238E27FC236}">
              <a16:creationId xmlns:a16="http://schemas.microsoft.com/office/drawing/2014/main" id="{F0FA61E7-4772-43C3-BCBB-181E970ABBC2}"/>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29" name="フローチャート: 判断 428">
          <a:extLst>
            <a:ext uri="{FF2B5EF4-FFF2-40B4-BE49-F238E27FC236}">
              <a16:creationId xmlns:a16="http://schemas.microsoft.com/office/drawing/2014/main" id="{19661EAC-3F28-4032-9AD7-F7B7D9521AD1}"/>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B8F1C93-E1A0-4F93-9426-26A49F6C86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0409554-8D10-40A6-A392-87BA259301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29A3D3A-307E-4877-84F8-C2A1EAAD59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9406218-6796-4D7D-9A98-DDCFDC8236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3060D68-C687-4871-B3B4-8E5E5F7D026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5" name="楕円 434">
          <a:extLst>
            <a:ext uri="{FF2B5EF4-FFF2-40B4-BE49-F238E27FC236}">
              <a16:creationId xmlns:a16="http://schemas.microsoft.com/office/drawing/2014/main" id="{9A5EA4F5-8C2A-423E-92FE-139DC01B020D}"/>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3C261981-47E3-4757-AD0C-ABFB554689E5}"/>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144599</xdr:rowOff>
    </xdr:from>
    <xdr:to>
      <xdr:col>81</xdr:col>
      <xdr:colOff>101600</xdr:colOff>
      <xdr:row>39</xdr:row>
      <xdr:rowOff>74749</xdr:rowOff>
    </xdr:to>
    <xdr:sp macro="" textlink="">
      <xdr:nvSpPr>
        <xdr:cNvPr id="437" name="楕円 436">
          <a:extLst>
            <a:ext uri="{FF2B5EF4-FFF2-40B4-BE49-F238E27FC236}">
              <a16:creationId xmlns:a16="http://schemas.microsoft.com/office/drawing/2014/main" id="{44C9574F-F6E8-4AE0-8CAE-E93B787FCF06}"/>
            </a:ext>
          </a:extLst>
        </xdr:cNvPr>
        <xdr:cNvSpPr/>
      </xdr:nvSpPr>
      <xdr:spPr>
        <a:xfrm>
          <a:off x="15430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23949</xdr:rowOff>
    </xdr:from>
    <xdr:to>
      <xdr:col>85</xdr:col>
      <xdr:colOff>127000</xdr:colOff>
      <xdr:row>39</xdr:row>
      <xdr:rowOff>64770</xdr:rowOff>
    </xdr:to>
    <xdr:cxnSp macro="">
      <xdr:nvCxnSpPr>
        <xdr:cNvPr id="438" name="直線コネクタ 437">
          <a:extLst>
            <a:ext uri="{FF2B5EF4-FFF2-40B4-BE49-F238E27FC236}">
              <a16:creationId xmlns:a16="http://schemas.microsoft.com/office/drawing/2014/main" id="{F7F55A63-2B12-4051-962C-80E0EEBEF9CB}"/>
            </a:ext>
          </a:extLst>
        </xdr:cNvPr>
        <xdr:cNvCxnSpPr/>
      </xdr:nvCxnSpPr>
      <xdr:spPr>
        <a:xfrm>
          <a:off x="15481300" y="67104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439" name="楕円 438">
          <a:extLst>
            <a:ext uri="{FF2B5EF4-FFF2-40B4-BE49-F238E27FC236}">
              <a16:creationId xmlns:a16="http://schemas.microsoft.com/office/drawing/2014/main" id="{D1F49B29-4A27-4D82-9A2A-52D7B6017711}"/>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23949</xdr:rowOff>
    </xdr:to>
    <xdr:cxnSp macro="">
      <xdr:nvCxnSpPr>
        <xdr:cNvPr id="440" name="直線コネクタ 439">
          <a:extLst>
            <a:ext uri="{FF2B5EF4-FFF2-40B4-BE49-F238E27FC236}">
              <a16:creationId xmlns:a16="http://schemas.microsoft.com/office/drawing/2014/main" id="{D8408E7B-5787-463D-A0C0-F87D8D6A9105}"/>
            </a:ext>
          </a:extLst>
        </xdr:cNvPr>
        <xdr:cNvCxnSpPr/>
      </xdr:nvCxnSpPr>
      <xdr:spPr>
        <a:xfrm>
          <a:off x="14592300" y="66713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56424</xdr:rowOff>
    </xdr:from>
    <xdr:to>
      <xdr:col>72</xdr:col>
      <xdr:colOff>38100</xdr:colOff>
      <xdr:row>38</xdr:row>
      <xdr:rowOff>158024</xdr:rowOff>
    </xdr:to>
    <xdr:sp macro="" textlink="">
      <xdr:nvSpPr>
        <xdr:cNvPr id="441" name="楕円 440">
          <a:extLst>
            <a:ext uri="{FF2B5EF4-FFF2-40B4-BE49-F238E27FC236}">
              <a16:creationId xmlns:a16="http://schemas.microsoft.com/office/drawing/2014/main" id="{1E95CEA4-F8DA-4F31-9688-D902535C1592}"/>
            </a:ext>
          </a:extLst>
        </xdr:cNvPr>
        <xdr:cNvSpPr/>
      </xdr:nvSpPr>
      <xdr:spPr>
        <a:xfrm>
          <a:off x="13652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38</xdr:row>
      <xdr:rowOff>156210</xdr:rowOff>
    </xdr:to>
    <xdr:cxnSp macro="">
      <xdr:nvCxnSpPr>
        <xdr:cNvPr id="442" name="直線コネクタ 441">
          <a:extLst>
            <a:ext uri="{FF2B5EF4-FFF2-40B4-BE49-F238E27FC236}">
              <a16:creationId xmlns:a16="http://schemas.microsoft.com/office/drawing/2014/main" id="{7430A65B-4F07-4C94-B07C-EBA5A0ECB5B9}"/>
            </a:ext>
          </a:extLst>
        </xdr:cNvPr>
        <xdr:cNvCxnSpPr/>
      </xdr:nvCxnSpPr>
      <xdr:spPr>
        <a:xfrm>
          <a:off x="13703300" y="662232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15603</xdr:rowOff>
    </xdr:from>
    <xdr:to>
      <xdr:col>67</xdr:col>
      <xdr:colOff>101600</xdr:colOff>
      <xdr:row>38</xdr:row>
      <xdr:rowOff>117203</xdr:rowOff>
    </xdr:to>
    <xdr:sp macro="" textlink="">
      <xdr:nvSpPr>
        <xdr:cNvPr id="443" name="楕円 442">
          <a:extLst>
            <a:ext uri="{FF2B5EF4-FFF2-40B4-BE49-F238E27FC236}">
              <a16:creationId xmlns:a16="http://schemas.microsoft.com/office/drawing/2014/main" id="{FDB9E591-8B69-4966-A73D-69F8C5FA5FE2}"/>
            </a:ext>
          </a:extLst>
        </xdr:cNvPr>
        <xdr:cNvSpPr/>
      </xdr:nvSpPr>
      <xdr:spPr>
        <a:xfrm>
          <a:off x="12763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66403</xdr:rowOff>
    </xdr:from>
    <xdr:to>
      <xdr:col>71</xdr:col>
      <xdr:colOff>177800</xdr:colOff>
      <xdr:row>38</xdr:row>
      <xdr:rowOff>107224</xdr:rowOff>
    </xdr:to>
    <xdr:cxnSp macro="">
      <xdr:nvCxnSpPr>
        <xdr:cNvPr id="444" name="直線コネクタ 443">
          <a:extLst>
            <a:ext uri="{FF2B5EF4-FFF2-40B4-BE49-F238E27FC236}">
              <a16:creationId xmlns:a16="http://schemas.microsoft.com/office/drawing/2014/main" id="{7D83160C-0B95-40B3-858E-184FB6730CA8}"/>
            </a:ext>
          </a:extLst>
        </xdr:cNvPr>
        <xdr:cNvCxnSpPr/>
      </xdr:nvCxnSpPr>
      <xdr:spPr>
        <a:xfrm>
          <a:off x="12814300" y="65815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ECCADEE6-460A-4894-B9F2-CB0443D2080D}"/>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66DFDF89-274D-400C-B3E1-BDCE5DB63AB9}"/>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9083F6EF-E73D-45FD-84E8-3B92DD67D9BD}"/>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999DE9F0-FF50-456C-8BF1-48D58996F26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65876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4E8069C4-613B-4EEE-A718-6A6488717551}"/>
            </a:ext>
          </a:extLst>
        </xdr:cNvPr>
        <xdr:cNvSpPr txBox="1"/>
      </xdr:nvSpPr>
      <xdr:spPr>
        <a:xfrm>
          <a:off x="15266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95FAD9FB-C3FE-4FC4-AB0F-4FAEC6D0ADA6}"/>
            </a:ext>
          </a:extLst>
        </xdr:cNvPr>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149151</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9924855-E3CF-43CC-9BEF-FE87D83DF72E}"/>
            </a:ext>
          </a:extLst>
        </xdr:cNvPr>
        <xdr:cNvSpPr txBox="1"/>
      </xdr:nvSpPr>
      <xdr:spPr>
        <a:xfrm>
          <a:off x="13500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108330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C2F879B3-787B-4319-9BED-8962F4FA12EC}"/>
            </a:ext>
          </a:extLst>
        </xdr:cNvPr>
        <xdr:cNvSpPr txBox="1"/>
      </xdr:nvSpPr>
      <xdr:spPr>
        <a:xfrm>
          <a:off x="12611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D050530-F796-4BB0-96D3-D18A78A656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FBB217CE-FA0A-4D7D-9B80-2BE0943D0F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E73E2A7-7F7B-4AE9-9175-C4DC5DDEAD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2CEE7FC-9446-4BF8-8757-27ED84B403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3A39C503-E1B6-47D2-BEF1-AB95A316CB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2CE6FE3-1D08-48DE-B223-2404270215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3019311C-543B-431F-BB05-522E1592BD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61D6098F-36B3-49E6-B61C-3740422A04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03DE51B-F48B-4731-B807-27B84E810D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AC7E035F-3DC3-4B29-BFE5-681E7FC5E8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686EE46F-C3B3-47DA-B802-D10BC7824D9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23DAC5E9-D6C1-4FCB-B8D2-E9897BBF70B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3A2A742A-4C44-4F2D-A040-700A9AC432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821BE85C-8929-49D0-877B-CF676192902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A352D79B-120C-480D-A8DA-3F0ED9EDC6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28D3EAAB-B3D6-47BD-BB67-45D2052723D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CDDA411B-C754-4160-B0E0-76F3EA1E96D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88D201B7-B3D8-4746-B0C5-3277BA21E03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5183E0A-1237-4432-8226-1C0B90DCC6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E0AA2B7D-40C2-4D1A-B48D-09286D864EF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8AE0543-E989-4393-81CF-8E5F9F3EDD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69D20A72-503C-4CEB-820C-306023E8488B}"/>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2943417-38E3-499C-A476-E7ED3C15C7D9}"/>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98AD793D-3A69-4432-8E89-FF983F6FEA55}"/>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919703B-C609-4DB1-9B1B-FA6D803EE657}"/>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F82C1812-4280-4E6F-88D3-27324B70FFBF}"/>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870D977-7082-4915-B22D-45AAA0F366D9}"/>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D1017F4A-18FA-4BB3-9924-6AB3AA8719CB}"/>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107238</xdr:rowOff>
    </xdr:from>
    <xdr:to>
      <xdr:col>112</xdr:col>
      <xdr:colOff>38100</xdr:colOff>
      <xdr:row>40</xdr:row>
      <xdr:rowOff>37388</xdr:rowOff>
    </xdr:to>
    <xdr:sp macro="" textlink="">
      <xdr:nvSpPr>
        <xdr:cNvPr id="481" name="フローチャート: 判断 480">
          <a:extLst>
            <a:ext uri="{FF2B5EF4-FFF2-40B4-BE49-F238E27FC236}">
              <a16:creationId xmlns:a16="http://schemas.microsoft.com/office/drawing/2014/main" id="{FC84C9F7-4A9B-43A1-9D65-70279FD52318}"/>
            </a:ext>
          </a:extLst>
        </xdr:cNvPr>
        <xdr:cNvSpPr/>
      </xdr:nvSpPr>
      <xdr:spPr>
        <a:xfrm>
          <a:off x="21272500" y="679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117297</xdr:rowOff>
    </xdr:from>
    <xdr:to>
      <xdr:col>107</xdr:col>
      <xdr:colOff>101600</xdr:colOff>
      <xdr:row>40</xdr:row>
      <xdr:rowOff>47447</xdr:rowOff>
    </xdr:to>
    <xdr:sp macro="" textlink="">
      <xdr:nvSpPr>
        <xdr:cNvPr id="482" name="フローチャート: 判断 481">
          <a:extLst>
            <a:ext uri="{FF2B5EF4-FFF2-40B4-BE49-F238E27FC236}">
              <a16:creationId xmlns:a16="http://schemas.microsoft.com/office/drawing/2014/main" id="{64EE0AA0-CFB8-4802-8BF3-93E0224575E9}"/>
            </a:ext>
          </a:extLst>
        </xdr:cNvPr>
        <xdr:cNvSpPr/>
      </xdr:nvSpPr>
      <xdr:spPr>
        <a:xfrm>
          <a:off x="203835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140157</xdr:rowOff>
    </xdr:from>
    <xdr:to>
      <xdr:col>102</xdr:col>
      <xdr:colOff>165100</xdr:colOff>
      <xdr:row>40</xdr:row>
      <xdr:rowOff>70307</xdr:rowOff>
    </xdr:to>
    <xdr:sp macro="" textlink="">
      <xdr:nvSpPr>
        <xdr:cNvPr id="483" name="フローチャート: 判断 482">
          <a:extLst>
            <a:ext uri="{FF2B5EF4-FFF2-40B4-BE49-F238E27FC236}">
              <a16:creationId xmlns:a16="http://schemas.microsoft.com/office/drawing/2014/main" id="{44953791-ABBF-475B-B672-EA6CB895CB43}"/>
            </a:ext>
          </a:extLst>
        </xdr:cNvPr>
        <xdr:cNvSpPr/>
      </xdr:nvSpPr>
      <xdr:spPr>
        <a:xfrm>
          <a:off x="19494500" y="682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101753</xdr:rowOff>
    </xdr:from>
    <xdr:to>
      <xdr:col>98</xdr:col>
      <xdr:colOff>38100</xdr:colOff>
      <xdr:row>40</xdr:row>
      <xdr:rowOff>31903</xdr:rowOff>
    </xdr:to>
    <xdr:sp macro="" textlink="">
      <xdr:nvSpPr>
        <xdr:cNvPr id="484" name="フローチャート: 判断 483">
          <a:extLst>
            <a:ext uri="{FF2B5EF4-FFF2-40B4-BE49-F238E27FC236}">
              <a16:creationId xmlns:a16="http://schemas.microsoft.com/office/drawing/2014/main" id="{FC820C98-C60B-46A6-B02C-2D65996EE461}"/>
            </a:ext>
          </a:extLst>
        </xdr:cNvPr>
        <xdr:cNvSpPr/>
      </xdr:nvSpPr>
      <xdr:spPr>
        <a:xfrm>
          <a:off x="18605500" y="678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C1C2E3-BDB4-4DF7-9CF3-F59E4F9476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BC13748-17BD-4E89-BB0B-FAAE423B79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5F3527A-C36D-4A11-BB00-8B05F9BF4A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4BF73E-9B6C-4124-B4E8-9C4EF19A2D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EBDF18B-BC90-4685-AE74-BD5C43DDED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126898</xdr:rowOff>
    </xdr:from>
    <xdr:to>
      <xdr:col>116</xdr:col>
      <xdr:colOff>114300</xdr:colOff>
      <xdr:row>39</xdr:row>
      <xdr:rowOff>57048</xdr:rowOff>
    </xdr:to>
    <xdr:sp macro="" textlink="">
      <xdr:nvSpPr>
        <xdr:cNvPr id="490" name="楕円 489">
          <a:extLst>
            <a:ext uri="{FF2B5EF4-FFF2-40B4-BE49-F238E27FC236}">
              <a16:creationId xmlns:a16="http://schemas.microsoft.com/office/drawing/2014/main" id="{A0DF5750-723D-4D85-8321-3E2E61EE408B}"/>
            </a:ext>
          </a:extLst>
        </xdr:cNvPr>
        <xdr:cNvSpPr/>
      </xdr:nvSpPr>
      <xdr:spPr>
        <a:xfrm>
          <a:off x="22110700" y="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149775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8A22B55-1C6B-4757-AD9A-D34D178F67D5}"/>
            </a:ext>
          </a:extLst>
        </xdr:cNvPr>
        <xdr:cNvSpPr txBox="1"/>
      </xdr:nvSpPr>
      <xdr:spPr>
        <a:xfrm>
          <a:off x="22199600" y="64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138785</xdr:rowOff>
    </xdr:from>
    <xdr:to>
      <xdr:col>112</xdr:col>
      <xdr:colOff>38100</xdr:colOff>
      <xdr:row>39</xdr:row>
      <xdr:rowOff>68935</xdr:rowOff>
    </xdr:to>
    <xdr:sp macro="" textlink="">
      <xdr:nvSpPr>
        <xdr:cNvPr id="492" name="楕円 491">
          <a:extLst>
            <a:ext uri="{FF2B5EF4-FFF2-40B4-BE49-F238E27FC236}">
              <a16:creationId xmlns:a16="http://schemas.microsoft.com/office/drawing/2014/main" id="{675034A4-E139-4155-9E70-9486ADA825E3}"/>
            </a:ext>
          </a:extLst>
        </xdr:cNvPr>
        <xdr:cNvSpPr/>
      </xdr:nvSpPr>
      <xdr:spPr>
        <a:xfrm>
          <a:off x="21272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6248</xdr:rowOff>
    </xdr:from>
    <xdr:to>
      <xdr:col>116</xdr:col>
      <xdr:colOff>63500</xdr:colOff>
      <xdr:row>39</xdr:row>
      <xdr:rowOff>18135</xdr:rowOff>
    </xdr:to>
    <xdr:cxnSp macro="">
      <xdr:nvCxnSpPr>
        <xdr:cNvPr id="493" name="直線コネクタ 492">
          <a:extLst>
            <a:ext uri="{FF2B5EF4-FFF2-40B4-BE49-F238E27FC236}">
              <a16:creationId xmlns:a16="http://schemas.microsoft.com/office/drawing/2014/main" id="{93436064-D289-40D9-9CE3-BA51A3E10F5C}"/>
            </a:ext>
          </a:extLst>
        </xdr:cNvPr>
        <xdr:cNvCxnSpPr/>
      </xdr:nvCxnSpPr>
      <xdr:spPr>
        <a:xfrm flipV="1">
          <a:off x="21323300" y="669279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124155</xdr:rowOff>
    </xdr:from>
    <xdr:to>
      <xdr:col>107</xdr:col>
      <xdr:colOff>101600</xdr:colOff>
      <xdr:row>39</xdr:row>
      <xdr:rowOff>54305</xdr:rowOff>
    </xdr:to>
    <xdr:sp macro="" textlink="">
      <xdr:nvSpPr>
        <xdr:cNvPr id="494" name="楕円 493">
          <a:extLst>
            <a:ext uri="{FF2B5EF4-FFF2-40B4-BE49-F238E27FC236}">
              <a16:creationId xmlns:a16="http://schemas.microsoft.com/office/drawing/2014/main" id="{C1A9CA25-8522-4953-988E-DAB98C5416AD}"/>
            </a:ext>
          </a:extLst>
        </xdr:cNvPr>
        <xdr:cNvSpPr/>
      </xdr:nvSpPr>
      <xdr:spPr>
        <a:xfrm>
          <a:off x="20383500" y="66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3505</xdr:rowOff>
    </xdr:from>
    <xdr:to>
      <xdr:col>111</xdr:col>
      <xdr:colOff>177800</xdr:colOff>
      <xdr:row>39</xdr:row>
      <xdr:rowOff>18135</xdr:rowOff>
    </xdr:to>
    <xdr:cxnSp macro="">
      <xdr:nvCxnSpPr>
        <xdr:cNvPr id="495" name="直線コネクタ 494">
          <a:extLst>
            <a:ext uri="{FF2B5EF4-FFF2-40B4-BE49-F238E27FC236}">
              <a16:creationId xmlns:a16="http://schemas.microsoft.com/office/drawing/2014/main" id="{B8DA7726-E377-4A9F-9115-4BD08D08E395}"/>
            </a:ext>
          </a:extLst>
        </xdr:cNvPr>
        <xdr:cNvCxnSpPr/>
      </xdr:nvCxnSpPr>
      <xdr:spPr>
        <a:xfrm>
          <a:off x="20434300" y="669005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78436</xdr:rowOff>
    </xdr:from>
    <xdr:to>
      <xdr:col>102</xdr:col>
      <xdr:colOff>165100</xdr:colOff>
      <xdr:row>39</xdr:row>
      <xdr:rowOff>8586</xdr:rowOff>
    </xdr:to>
    <xdr:sp macro="" textlink="">
      <xdr:nvSpPr>
        <xdr:cNvPr id="496" name="楕円 495">
          <a:extLst>
            <a:ext uri="{FF2B5EF4-FFF2-40B4-BE49-F238E27FC236}">
              <a16:creationId xmlns:a16="http://schemas.microsoft.com/office/drawing/2014/main" id="{9B1D2C1B-927A-4125-8205-371F8AED2B61}"/>
            </a:ext>
          </a:extLst>
        </xdr:cNvPr>
        <xdr:cNvSpPr/>
      </xdr:nvSpPr>
      <xdr:spPr>
        <a:xfrm>
          <a:off x="19494500" y="65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129236</xdr:rowOff>
    </xdr:from>
    <xdr:to>
      <xdr:col>107</xdr:col>
      <xdr:colOff>50800</xdr:colOff>
      <xdr:row>39</xdr:row>
      <xdr:rowOff>3505</xdr:rowOff>
    </xdr:to>
    <xdr:cxnSp macro="">
      <xdr:nvCxnSpPr>
        <xdr:cNvPr id="497" name="直線コネクタ 496">
          <a:extLst>
            <a:ext uri="{FF2B5EF4-FFF2-40B4-BE49-F238E27FC236}">
              <a16:creationId xmlns:a16="http://schemas.microsoft.com/office/drawing/2014/main" id="{2562AF4F-EB46-43B3-8E49-17DEA684F57A}"/>
            </a:ext>
          </a:extLst>
        </xdr:cNvPr>
        <xdr:cNvCxnSpPr/>
      </xdr:nvCxnSpPr>
      <xdr:spPr>
        <a:xfrm>
          <a:off x="19545300" y="66443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89408</xdr:rowOff>
    </xdr:from>
    <xdr:to>
      <xdr:col>98</xdr:col>
      <xdr:colOff>38100</xdr:colOff>
      <xdr:row>39</xdr:row>
      <xdr:rowOff>19558</xdr:rowOff>
    </xdr:to>
    <xdr:sp macro="" textlink="">
      <xdr:nvSpPr>
        <xdr:cNvPr id="498" name="楕円 497">
          <a:extLst>
            <a:ext uri="{FF2B5EF4-FFF2-40B4-BE49-F238E27FC236}">
              <a16:creationId xmlns:a16="http://schemas.microsoft.com/office/drawing/2014/main" id="{EA58936F-C2A8-4228-8526-8DEF2CABB55C}"/>
            </a:ext>
          </a:extLst>
        </xdr:cNvPr>
        <xdr:cNvSpPr/>
      </xdr:nvSpPr>
      <xdr:spPr>
        <a:xfrm>
          <a:off x="18605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129236</xdr:rowOff>
    </xdr:from>
    <xdr:to>
      <xdr:col>102</xdr:col>
      <xdr:colOff>114300</xdr:colOff>
      <xdr:row>38</xdr:row>
      <xdr:rowOff>140208</xdr:rowOff>
    </xdr:to>
    <xdr:cxnSp macro="">
      <xdr:nvCxnSpPr>
        <xdr:cNvPr id="499" name="直線コネクタ 498">
          <a:extLst>
            <a:ext uri="{FF2B5EF4-FFF2-40B4-BE49-F238E27FC236}">
              <a16:creationId xmlns:a16="http://schemas.microsoft.com/office/drawing/2014/main" id="{B7B1111B-7DDF-4901-A3F1-A35291D7E17E}"/>
            </a:ext>
          </a:extLst>
        </xdr:cNvPr>
        <xdr:cNvCxnSpPr/>
      </xdr:nvCxnSpPr>
      <xdr:spPr>
        <a:xfrm flipV="1">
          <a:off x="18656300" y="664433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28515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171CB98-8CC6-43D2-9630-E35AF3AA8F8C}"/>
            </a:ext>
          </a:extLst>
        </xdr:cNvPr>
        <xdr:cNvSpPr txBox="1"/>
      </xdr:nvSpPr>
      <xdr:spPr>
        <a:xfrm>
          <a:off x="21075727" y="688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38574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008ADFE-C5C8-4179-90CA-3DEB33DE0F64}"/>
            </a:ext>
          </a:extLst>
        </xdr:cNvPr>
        <xdr:cNvSpPr txBox="1"/>
      </xdr:nvSpPr>
      <xdr:spPr>
        <a:xfrm>
          <a:off x="201994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61434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21C476D-2289-45B3-8FE3-D42D69EBE8B7}"/>
            </a:ext>
          </a:extLst>
        </xdr:cNvPr>
        <xdr:cNvSpPr txBox="1"/>
      </xdr:nvSpPr>
      <xdr:spPr>
        <a:xfrm>
          <a:off x="19310427" y="69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23030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26FC1D0-FB95-49AB-90D7-B0EC387EEF99}"/>
            </a:ext>
          </a:extLst>
        </xdr:cNvPr>
        <xdr:cNvSpPr txBox="1"/>
      </xdr:nvSpPr>
      <xdr:spPr>
        <a:xfrm>
          <a:off x="18421427" y="68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85463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51CC84B-4E0B-450C-BCEC-6533F19D70D4}"/>
            </a:ext>
          </a:extLst>
        </xdr:cNvPr>
        <xdr:cNvSpPr txBox="1"/>
      </xdr:nvSpPr>
      <xdr:spPr>
        <a:xfrm>
          <a:off x="21075727" y="64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70832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767F5C3-957D-423D-B17A-32A2F0D25F2F}"/>
            </a:ext>
          </a:extLst>
        </xdr:cNvPr>
        <xdr:cNvSpPr txBox="1"/>
      </xdr:nvSpPr>
      <xdr:spPr>
        <a:xfrm>
          <a:off x="20199427" y="641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25112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77306FC-4DF8-4744-B396-6AD2401D42D3}"/>
            </a:ext>
          </a:extLst>
        </xdr:cNvPr>
        <xdr:cNvSpPr txBox="1"/>
      </xdr:nvSpPr>
      <xdr:spPr>
        <a:xfrm>
          <a:off x="19310427" y="6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36085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A8A96D1-E55C-4842-8443-AE29C39CC6B4}"/>
            </a:ext>
          </a:extLst>
        </xdr:cNvPr>
        <xdr:cNvSpPr txBox="1"/>
      </xdr:nvSpPr>
      <xdr:spPr>
        <a:xfrm>
          <a:off x="18421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355086F-1D26-42C6-9165-8548E21611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3236513-989B-41B9-A841-1A89D66351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C289DFF-DD05-451F-B80F-71C6BF1D9D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A50F87E-6042-439F-A973-C6156B97D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EC60DAB-F1F0-499C-AA00-F07A285263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6044C47-8134-4344-9D49-DEFC238470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B620CE1-0128-437E-82D7-117A53FDF8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288FD28-C634-4143-9B0B-D8D98F76C5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C97DF9F-5218-45A6-A433-503D537D05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E54FAE8-7E17-4D40-AE5E-2D0FDF8AD9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8B76001-941E-4ADF-9F90-4CEED02CCE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A3AE6A9-C3BA-44DD-9BF4-41B9EA8D88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6096E114-5492-4A89-9838-59C7E20AAC7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31A01855-389C-4EAE-9568-327EFE3DC8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D46E664-D410-4851-8A2F-4BCDF62B2E6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61952E7-760F-49AE-B98D-014ACB1764A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15FBC1A7-51B3-4962-BC97-CFC23AE91B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1380DC04-A32C-498C-A07E-900A874C17A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FB87DE5-3D04-4099-8F4C-23620290C9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5606F0A0-D41A-48D0-B483-6576C3BE29A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C1E3DC80-33DB-443C-9F9F-F67D7C91F6C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76BECCE-F436-4692-8C56-52A4BFDB4B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231DF463-CEE7-4AC0-8867-B2D074D89CB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2F45A4A-9872-4E9A-86DB-3FEC15A6B1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828C7C1C-3437-40C3-B1FD-1D34A71E6BCA}"/>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734D56F1-2082-4E64-8B64-C3264FA02CE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AF73EFCD-0B9E-445E-B08C-2336670AA722}"/>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E51F409-D194-426B-BD0B-6F2A7567260B}"/>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12C604FB-4B5B-40F2-93AB-D9F056225D45}"/>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2A29222B-B926-4A38-89B6-82E4D93E754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44D5B6D5-BD32-45DC-8A85-C8F1A3FECAF8}"/>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39" name="フローチャート: 判断 538">
          <a:extLst>
            <a:ext uri="{FF2B5EF4-FFF2-40B4-BE49-F238E27FC236}">
              <a16:creationId xmlns:a16="http://schemas.microsoft.com/office/drawing/2014/main" id="{94082390-533D-4FAF-BAE7-37C76494876E}"/>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0" name="フローチャート: 判断 539">
          <a:extLst>
            <a:ext uri="{FF2B5EF4-FFF2-40B4-BE49-F238E27FC236}">
              <a16:creationId xmlns:a16="http://schemas.microsoft.com/office/drawing/2014/main" id="{6EF0D6AF-30DF-4799-90EF-44A4276F181D}"/>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1" name="フローチャート: 判断 540">
          <a:extLst>
            <a:ext uri="{FF2B5EF4-FFF2-40B4-BE49-F238E27FC236}">
              <a16:creationId xmlns:a16="http://schemas.microsoft.com/office/drawing/2014/main" id="{060A8CEC-5F0D-46F1-B061-2BA9A7428981}"/>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2" name="フローチャート: 判断 541">
          <a:extLst>
            <a:ext uri="{FF2B5EF4-FFF2-40B4-BE49-F238E27FC236}">
              <a16:creationId xmlns:a16="http://schemas.microsoft.com/office/drawing/2014/main" id="{316A53D5-958B-4CDE-9D80-F8BFA158270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D409115-76E9-4CC4-95CC-D6BDE183D2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51ED640-67FF-44A3-BEF9-28057E8B91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9DBFC39-7605-4C81-9773-F564915AC5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8FB2871-72DF-4C8D-9FDE-FE3DE42CD7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493BB31-7E11-4D97-9A96-16E8EA8363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548" name="楕円 547">
          <a:extLst>
            <a:ext uri="{FF2B5EF4-FFF2-40B4-BE49-F238E27FC236}">
              <a16:creationId xmlns:a16="http://schemas.microsoft.com/office/drawing/2014/main" id="{D5A285AB-D33C-4542-AF80-89D1DA5B833B}"/>
            </a:ext>
          </a:extLst>
        </xdr:cNvPr>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A0481A0D-7BA0-47E6-9EB6-672E60B3C91B}"/>
            </a:ext>
          </a:extLst>
        </xdr:cNvPr>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50" name="楕円 549">
          <a:extLst>
            <a:ext uri="{FF2B5EF4-FFF2-40B4-BE49-F238E27FC236}">
              <a16:creationId xmlns:a16="http://schemas.microsoft.com/office/drawing/2014/main" id="{C1DF0F9C-1F7B-4182-860F-7AFD56C629E1}"/>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81915</xdr:rowOff>
    </xdr:to>
    <xdr:cxnSp macro="">
      <xdr:nvCxnSpPr>
        <xdr:cNvPr id="551" name="直線コネクタ 550">
          <a:extLst>
            <a:ext uri="{FF2B5EF4-FFF2-40B4-BE49-F238E27FC236}">
              <a16:creationId xmlns:a16="http://schemas.microsoft.com/office/drawing/2014/main" id="{E8A8742F-A543-4852-A704-F7C127CAD194}"/>
            </a:ext>
          </a:extLst>
        </xdr:cNvPr>
        <xdr:cNvCxnSpPr/>
      </xdr:nvCxnSpPr>
      <xdr:spPr>
        <a:xfrm flipV="1">
          <a:off x="15481300" y="105098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552" name="楕円 551">
          <a:extLst>
            <a:ext uri="{FF2B5EF4-FFF2-40B4-BE49-F238E27FC236}">
              <a16:creationId xmlns:a16="http://schemas.microsoft.com/office/drawing/2014/main" id="{083C8CE6-36D8-4341-8CF1-2A22B6300B1E}"/>
            </a:ext>
          </a:extLst>
        </xdr:cNvPr>
        <xdr:cNvSpPr/>
      </xdr:nvSpPr>
      <xdr:spPr>
        <a:xfrm>
          <a:off x="14541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81915</xdr:rowOff>
    </xdr:to>
    <xdr:cxnSp macro="">
      <xdr:nvCxnSpPr>
        <xdr:cNvPr id="553" name="直線コネクタ 552">
          <a:extLst>
            <a:ext uri="{FF2B5EF4-FFF2-40B4-BE49-F238E27FC236}">
              <a16:creationId xmlns:a16="http://schemas.microsoft.com/office/drawing/2014/main" id="{355CAE27-A4FF-4860-9213-0C38FD024739}"/>
            </a:ext>
          </a:extLst>
        </xdr:cNvPr>
        <xdr:cNvCxnSpPr/>
      </xdr:nvCxnSpPr>
      <xdr:spPr>
        <a:xfrm>
          <a:off x="14592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554" name="楕円 553">
          <a:extLst>
            <a:ext uri="{FF2B5EF4-FFF2-40B4-BE49-F238E27FC236}">
              <a16:creationId xmlns:a16="http://schemas.microsoft.com/office/drawing/2014/main" id="{E8EBDF4A-1C3D-49A7-A072-D503C2FF6170}"/>
            </a:ext>
          </a:extLst>
        </xdr:cNvPr>
        <xdr:cNvSpPr/>
      </xdr:nvSpPr>
      <xdr:spPr>
        <a:xfrm>
          <a:off x="13652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78105</xdr:rowOff>
    </xdr:to>
    <xdr:cxnSp macro="">
      <xdr:nvCxnSpPr>
        <xdr:cNvPr id="555" name="直線コネクタ 554">
          <a:extLst>
            <a:ext uri="{FF2B5EF4-FFF2-40B4-BE49-F238E27FC236}">
              <a16:creationId xmlns:a16="http://schemas.microsoft.com/office/drawing/2014/main" id="{72587B54-3C81-4784-A763-5762870419F8}"/>
            </a:ext>
          </a:extLst>
        </xdr:cNvPr>
        <xdr:cNvCxnSpPr/>
      </xdr:nvCxnSpPr>
      <xdr:spPr>
        <a:xfrm>
          <a:off x="13703300" y="104736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99695</xdr:rowOff>
    </xdr:from>
    <xdr:to>
      <xdr:col>67</xdr:col>
      <xdr:colOff>101600</xdr:colOff>
      <xdr:row>61</xdr:row>
      <xdr:rowOff>29845</xdr:rowOff>
    </xdr:to>
    <xdr:sp macro="" textlink="">
      <xdr:nvSpPr>
        <xdr:cNvPr id="556" name="楕円 555">
          <a:extLst>
            <a:ext uri="{FF2B5EF4-FFF2-40B4-BE49-F238E27FC236}">
              <a16:creationId xmlns:a16="http://schemas.microsoft.com/office/drawing/2014/main" id="{CACB0162-2D0F-4F7B-95F5-46A89944A4B5}"/>
            </a:ext>
          </a:extLst>
        </xdr:cNvPr>
        <xdr:cNvSpPr/>
      </xdr:nvSpPr>
      <xdr:spPr>
        <a:xfrm>
          <a:off x="12763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150495</xdr:rowOff>
    </xdr:from>
    <xdr:to>
      <xdr:col>71</xdr:col>
      <xdr:colOff>177800</xdr:colOff>
      <xdr:row>61</xdr:row>
      <xdr:rowOff>15240</xdr:rowOff>
    </xdr:to>
    <xdr:cxnSp macro="">
      <xdr:nvCxnSpPr>
        <xdr:cNvPr id="557" name="直線コネクタ 556">
          <a:extLst>
            <a:ext uri="{FF2B5EF4-FFF2-40B4-BE49-F238E27FC236}">
              <a16:creationId xmlns:a16="http://schemas.microsoft.com/office/drawing/2014/main" id="{7B77D427-4D8A-4E37-9D47-4FAC3B5B95BF}"/>
            </a:ext>
          </a:extLst>
        </xdr:cNvPr>
        <xdr:cNvCxnSpPr/>
      </xdr:nvCxnSpPr>
      <xdr:spPr>
        <a:xfrm>
          <a:off x="12814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58" name="n_1aveValue【学校施設】&#10;有形固定資産減価償却率">
          <a:extLst>
            <a:ext uri="{FF2B5EF4-FFF2-40B4-BE49-F238E27FC236}">
              <a16:creationId xmlns:a16="http://schemas.microsoft.com/office/drawing/2014/main" id="{558CB7A2-23A1-46E8-91A9-35A80F477322}"/>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59" name="n_2aveValue【学校施設】&#10;有形固定資産減価償却率">
          <a:extLst>
            <a:ext uri="{FF2B5EF4-FFF2-40B4-BE49-F238E27FC236}">
              <a16:creationId xmlns:a16="http://schemas.microsoft.com/office/drawing/2014/main" id="{D814CA53-0BBA-40D3-B447-2EC801B971CE}"/>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0" name="n_3aveValue【学校施設】&#10;有形固定資産減価償却率">
          <a:extLst>
            <a:ext uri="{FF2B5EF4-FFF2-40B4-BE49-F238E27FC236}">
              <a16:creationId xmlns:a16="http://schemas.microsoft.com/office/drawing/2014/main" id="{B5C32C88-D6ED-422F-A9AC-0CA0D4BE9C81}"/>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1" name="n_4aveValue【学校施設】&#10;有形固定資産減価償却率">
          <a:extLst>
            <a:ext uri="{FF2B5EF4-FFF2-40B4-BE49-F238E27FC236}">
              <a16:creationId xmlns:a16="http://schemas.microsoft.com/office/drawing/2014/main" id="{75519460-F906-4888-A373-59344531E21A}"/>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2" name="n_1mainValue【学校施設】&#10;有形固定資産減価償却率">
          <a:extLst>
            <a:ext uri="{FF2B5EF4-FFF2-40B4-BE49-F238E27FC236}">
              <a16:creationId xmlns:a16="http://schemas.microsoft.com/office/drawing/2014/main" id="{80E657B2-8175-4A80-B26A-8C056F052BD7}"/>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563" name="n_2mainValue【学校施設】&#10;有形固定資産減価償却率">
          <a:extLst>
            <a:ext uri="{FF2B5EF4-FFF2-40B4-BE49-F238E27FC236}">
              <a16:creationId xmlns:a16="http://schemas.microsoft.com/office/drawing/2014/main" id="{3618D820-8880-4458-8A7B-8B90C5B5C642}"/>
            </a:ext>
          </a:extLst>
        </xdr:cNvPr>
        <xdr:cNvSpPr txBox="1"/>
      </xdr:nvSpPr>
      <xdr:spPr>
        <a:xfrm>
          <a:off x="14389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564" name="n_3mainValue【学校施設】&#10;有形固定資産減価償却率">
          <a:extLst>
            <a:ext uri="{FF2B5EF4-FFF2-40B4-BE49-F238E27FC236}">
              <a16:creationId xmlns:a16="http://schemas.microsoft.com/office/drawing/2014/main" id="{A3C10BC3-6BDC-4132-B5FB-0D94AA172FEA}"/>
            </a:ext>
          </a:extLst>
        </xdr:cNvPr>
        <xdr:cNvSpPr txBox="1"/>
      </xdr:nvSpPr>
      <xdr:spPr>
        <a:xfrm>
          <a:off x="13500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20972</xdr:rowOff>
    </xdr:from>
    <xdr:ext cx="405111" cy="259045"/>
    <xdr:sp macro="" textlink="">
      <xdr:nvSpPr>
        <xdr:cNvPr id="565" name="n_4mainValue【学校施設】&#10;有形固定資産減価償却率">
          <a:extLst>
            <a:ext uri="{FF2B5EF4-FFF2-40B4-BE49-F238E27FC236}">
              <a16:creationId xmlns:a16="http://schemas.microsoft.com/office/drawing/2014/main" id="{57D794FA-7BCB-4982-85CC-EDB99D27EA04}"/>
            </a:ext>
          </a:extLst>
        </xdr:cNvPr>
        <xdr:cNvSpPr txBox="1"/>
      </xdr:nvSpPr>
      <xdr:spPr>
        <a:xfrm>
          <a:off x="12611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B40D734-413C-4376-A2C6-1E4F519F4B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34C7DBA-82B2-459B-8AE9-110BE3303F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76E9F27-3255-4452-854C-F762F48645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3E319CA-058F-444E-9D32-D7FFC93A6E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32AF7266-6DBC-4D54-B4CD-A2F9DB8311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3C0B4AB9-0BDB-4F5D-8FE2-D93EDD2C85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DC0A64E-793E-4227-A8A3-76F43F3913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2C52E71C-5E84-44B0-8DB5-B3BCA6E182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C9AF3A3-6B32-45CD-9A2A-4936819C03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9EF7BDB0-A84A-4D5C-A44E-FB38A66EE2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3C64E78-976E-4537-9030-D28ED4E4DE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49479ED-6836-47B8-B537-11127FB86D1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63BD9A8A-F687-4280-9069-1551A5463D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EF03D0F-FA47-4689-B1AA-86F59305E1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33A9A378-110A-4659-B85F-61D8DF3B35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82E420CA-DC4B-4901-8C37-F225A0A5387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31B468F2-B704-4649-8611-6FF0AD73840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C72941FF-5F9C-4549-A80C-CF0F47A5F33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88378795-20D6-4BC5-849E-588FCCF6BDA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D6161460-514D-4F51-A5D4-DC2CA212B0D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520DB27-2C47-44C7-9981-4599D7C703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BAF39B1B-12BC-4199-A25A-6157B085408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7B5AD63E-0A28-49B5-A696-925B38CE1C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75D7F5B3-D39D-475B-BACA-3D988152F6AF}"/>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2D1C4B19-3300-4D4B-AE0D-10021EDFB038}"/>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B8C3E89E-8B49-439A-8C25-D9C628241172}"/>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51DC4536-F110-42BC-AFEC-2F3BA01FD8FF}"/>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9F0BAF0F-1435-451B-BE88-8877BDD4B26C}"/>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857B3982-1693-4CE4-A220-CCBBA8EE55D5}"/>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EC50E2BC-69B7-4C26-95F3-EB396B95EE1D}"/>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1245</xdr:rowOff>
    </xdr:from>
    <xdr:to>
      <xdr:col>112</xdr:col>
      <xdr:colOff>38100</xdr:colOff>
      <xdr:row>63</xdr:row>
      <xdr:rowOff>102845</xdr:rowOff>
    </xdr:to>
    <xdr:sp macro="" textlink="">
      <xdr:nvSpPr>
        <xdr:cNvPr id="596" name="フローチャート: 判断 595">
          <a:extLst>
            <a:ext uri="{FF2B5EF4-FFF2-40B4-BE49-F238E27FC236}">
              <a16:creationId xmlns:a16="http://schemas.microsoft.com/office/drawing/2014/main" id="{73524771-EA19-47F8-8F71-FF5C8F11A67F}"/>
            </a:ext>
          </a:extLst>
        </xdr:cNvPr>
        <xdr:cNvSpPr/>
      </xdr:nvSpPr>
      <xdr:spPr>
        <a:xfrm>
          <a:off x="21272500" y="108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5893</xdr:rowOff>
    </xdr:from>
    <xdr:to>
      <xdr:col>107</xdr:col>
      <xdr:colOff>101600</xdr:colOff>
      <xdr:row>63</xdr:row>
      <xdr:rowOff>107493</xdr:rowOff>
    </xdr:to>
    <xdr:sp macro="" textlink="">
      <xdr:nvSpPr>
        <xdr:cNvPr id="597" name="フローチャート: 判断 596">
          <a:extLst>
            <a:ext uri="{FF2B5EF4-FFF2-40B4-BE49-F238E27FC236}">
              <a16:creationId xmlns:a16="http://schemas.microsoft.com/office/drawing/2014/main" id="{5DDDAD23-7A49-43F9-A918-E154B30D21F8}"/>
            </a:ext>
          </a:extLst>
        </xdr:cNvPr>
        <xdr:cNvSpPr/>
      </xdr:nvSpPr>
      <xdr:spPr>
        <a:xfrm>
          <a:off x="20383500" y="1080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12979</xdr:rowOff>
    </xdr:from>
    <xdr:to>
      <xdr:col>102</xdr:col>
      <xdr:colOff>165100</xdr:colOff>
      <xdr:row>63</xdr:row>
      <xdr:rowOff>114579</xdr:rowOff>
    </xdr:to>
    <xdr:sp macro="" textlink="">
      <xdr:nvSpPr>
        <xdr:cNvPr id="598" name="フローチャート: 判断 597">
          <a:extLst>
            <a:ext uri="{FF2B5EF4-FFF2-40B4-BE49-F238E27FC236}">
              <a16:creationId xmlns:a16="http://schemas.microsoft.com/office/drawing/2014/main" id="{F6BF3DB9-EACC-452D-9967-B6B5349A6DE0}"/>
            </a:ext>
          </a:extLst>
        </xdr:cNvPr>
        <xdr:cNvSpPr/>
      </xdr:nvSpPr>
      <xdr:spPr>
        <a:xfrm>
          <a:off x="19494500" y="10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13056</xdr:rowOff>
    </xdr:from>
    <xdr:to>
      <xdr:col>98</xdr:col>
      <xdr:colOff>38100</xdr:colOff>
      <xdr:row>63</xdr:row>
      <xdr:rowOff>114656</xdr:rowOff>
    </xdr:to>
    <xdr:sp macro="" textlink="">
      <xdr:nvSpPr>
        <xdr:cNvPr id="599" name="フローチャート: 判断 598">
          <a:extLst>
            <a:ext uri="{FF2B5EF4-FFF2-40B4-BE49-F238E27FC236}">
              <a16:creationId xmlns:a16="http://schemas.microsoft.com/office/drawing/2014/main" id="{3932356D-A839-4DCF-992A-4E49EDD2AF70}"/>
            </a:ext>
          </a:extLst>
        </xdr:cNvPr>
        <xdr:cNvSpPr/>
      </xdr:nvSpPr>
      <xdr:spPr>
        <a:xfrm>
          <a:off x="18605500" y="1081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0554249-23B8-495D-B0BC-5BB14AC43E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A0212BF-B814-4B74-A60A-304FC3243B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25FEDA8-FFA3-484F-9969-4E51B4935F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4AEB86E-A861-433D-BBC4-0BBE917D35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F888D8C-FE18-4882-99EB-30A99C4963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124841</xdr:rowOff>
    </xdr:from>
    <xdr:to>
      <xdr:col>116</xdr:col>
      <xdr:colOff>114300</xdr:colOff>
      <xdr:row>63</xdr:row>
      <xdr:rowOff>54991</xdr:rowOff>
    </xdr:to>
    <xdr:sp macro="" textlink="">
      <xdr:nvSpPr>
        <xdr:cNvPr id="605" name="楕円 604">
          <a:extLst>
            <a:ext uri="{FF2B5EF4-FFF2-40B4-BE49-F238E27FC236}">
              <a16:creationId xmlns:a16="http://schemas.microsoft.com/office/drawing/2014/main" id="{C7DE439F-0CA9-4839-8131-E287FB16D4E8}"/>
            </a:ext>
          </a:extLst>
        </xdr:cNvPr>
        <xdr:cNvSpPr/>
      </xdr:nvSpPr>
      <xdr:spPr>
        <a:xfrm>
          <a:off x="221107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a:extLst>
            <a:ext uri="{FF2B5EF4-FFF2-40B4-BE49-F238E27FC236}">
              <a16:creationId xmlns:a16="http://schemas.microsoft.com/office/drawing/2014/main" id="{EAAA5B5D-A1BC-4133-9CB9-C3E789ED88BD}"/>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131318</xdr:rowOff>
    </xdr:from>
    <xdr:to>
      <xdr:col>112</xdr:col>
      <xdr:colOff>38100</xdr:colOff>
      <xdr:row>63</xdr:row>
      <xdr:rowOff>61468</xdr:rowOff>
    </xdr:to>
    <xdr:sp macro="" textlink="">
      <xdr:nvSpPr>
        <xdr:cNvPr id="607" name="楕円 606">
          <a:extLst>
            <a:ext uri="{FF2B5EF4-FFF2-40B4-BE49-F238E27FC236}">
              <a16:creationId xmlns:a16="http://schemas.microsoft.com/office/drawing/2014/main" id="{2059D549-263F-4470-A842-F0B07C1B3769}"/>
            </a:ext>
          </a:extLst>
        </xdr:cNvPr>
        <xdr:cNvSpPr/>
      </xdr:nvSpPr>
      <xdr:spPr>
        <a:xfrm>
          <a:off x="21272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xdr:rowOff>
    </xdr:from>
    <xdr:to>
      <xdr:col>116</xdr:col>
      <xdr:colOff>63500</xdr:colOff>
      <xdr:row>63</xdr:row>
      <xdr:rowOff>10668</xdr:rowOff>
    </xdr:to>
    <xdr:cxnSp macro="">
      <xdr:nvCxnSpPr>
        <xdr:cNvPr id="608" name="直線コネクタ 607">
          <a:extLst>
            <a:ext uri="{FF2B5EF4-FFF2-40B4-BE49-F238E27FC236}">
              <a16:creationId xmlns:a16="http://schemas.microsoft.com/office/drawing/2014/main" id="{6E11082B-D90D-4447-8574-A07BF80670C6}"/>
            </a:ext>
          </a:extLst>
        </xdr:cNvPr>
        <xdr:cNvCxnSpPr/>
      </xdr:nvCxnSpPr>
      <xdr:spPr>
        <a:xfrm flipV="1">
          <a:off x="21323300" y="1080554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94285</xdr:rowOff>
    </xdr:from>
    <xdr:to>
      <xdr:col>107</xdr:col>
      <xdr:colOff>101600</xdr:colOff>
      <xdr:row>63</xdr:row>
      <xdr:rowOff>24435</xdr:rowOff>
    </xdr:to>
    <xdr:sp macro="" textlink="">
      <xdr:nvSpPr>
        <xdr:cNvPr id="609" name="楕円 608">
          <a:extLst>
            <a:ext uri="{FF2B5EF4-FFF2-40B4-BE49-F238E27FC236}">
              <a16:creationId xmlns:a16="http://schemas.microsoft.com/office/drawing/2014/main" id="{800824AF-3819-4731-8083-55BAAA6E43D0}"/>
            </a:ext>
          </a:extLst>
        </xdr:cNvPr>
        <xdr:cNvSpPr/>
      </xdr:nvSpPr>
      <xdr:spPr>
        <a:xfrm>
          <a:off x="20383500" y="107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145085</xdr:rowOff>
    </xdr:from>
    <xdr:to>
      <xdr:col>111</xdr:col>
      <xdr:colOff>177800</xdr:colOff>
      <xdr:row>63</xdr:row>
      <xdr:rowOff>10668</xdr:rowOff>
    </xdr:to>
    <xdr:cxnSp macro="">
      <xdr:nvCxnSpPr>
        <xdr:cNvPr id="610" name="直線コネクタ 609">
          <a:extLst>
            <a:ext uri="{FF2B5EF4-FFF2-40B4-BE49-F238E27FC236}">
              <a16:creationId xmlns:a16="http://schemas.microsoft.com/office/drawing/2014/main" id="{5CD5D4F3-B6B9-4518-AC6A-ECA6C369616A}"/>
            </a:ext>
          </a:extLst>
        </xdr:cNvPr>
        <xdr:cNvCxnSpPr/>
      </xdr:nvCxnSpPr>
      <xdr:spPr>
        <a:xfrm>
          <a:off x="20434300" y="1077498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111354</xdr:rowOff>
    </xdr:from>
    <xdr:to>
      <xdr:col>102</xdr:col>
      <xdr:colOff>165100</xdr:colOff>
      <xdr:row>63</xdr:row>
      <xdr:rowOff>41504</xdr:rowOff>
    </xdr:to>
    <xdr:sp macro="" textlink="">
      <xdr:nvSpPr>
        <xdr:cNvPr id="611" name="楕円 610">
          <a:extLst>
            <a:ext uri="{FF2B5EF4-FFF2-40B4-BE49-F238E27FC236}">
              <a16:creationId xmlns:a16="http://schemas.microsoft.com/office/drawing/2014/main" id="{E8AB9761-CE13-4226-A748-2B00731B5446}"/>
            </a:ext>
          </a:extLst>
        </xdr:cNvPr>
        <xdr:cNvSpPr/>
      </xdr:nvSpPr>
      <xdr:spPr>
        <a:xfrm>
          <a:off x="19494500" y="107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145085</xdr:rowOff>
    </xdr:from>
    <xdr:to>
      <xdr:col>107</xdr:col>
      <xdr:colOff>50800</xdr:colOff>
      <xdr:row>62</xdr:row>
      <xdr:rowOff>162154</xdr:rowOff>
    </xdr:to>
    <xdr:cxnSp macro="">
      <xdr:nvCxnSpPr>
        <xdr:cNvPr id="612" name="直線コネクタ 611">
          <a:extLst>
            <a:ext uri="{FF2B5EF4-FFF2-40B4-BE49-F238E27FC236}">
              <a16:creationId xmlns:a16="http://schemas.microsoft.com/office/drawing/2014/main" id="{F4E25C5B-4994-493E-8586-3D13A75474D8}"/>
            </a:ext>
          </a:extLst>
        </xdr:cNvPr>
        <xdr:cNvCxnSpPr/>
      </xdr:nvCxnSpPr>
      <xdr:spPr>
        <a:xfrm flipV="1">
          <a:off x="19545300" y="1077498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116611</xdr:rowOff>
    </xdr:from>
    <xdr:to>
      <xdr:col>98</xdr:col>
      <xdr:colOff>38100</xdr:colOff>
      <xdr:row>63</xdr:row>
      <xdr:rowOff>46761</xdr:rowOff>
    </xdr:to>
    <xdr:sp macro="" textlink="">
      <xdr:nvSpPr>
        <xdr:cNvPr id="613" name="楕円 612">
          <a:extLst>
            <a:ext uri="{FF2B5EF4-FFF2-40B4-BE49-F238E27FC236}">
              <a16:creationId xmlns:a16="http://schemas.microsoft.com/office/drawing/2014/main" id="{47C6E215-F81B-4ABA-9210-89E18A0FA943}"/>
            </a:ext>
          </a:extLst>
        </xdr:cNvPr>
        <xdr:cNvSpPr/>
      </xdr:nvSpPr>
      <xdr:spPr>
        <a:xfrm>
          <a:off x="18605500" y="107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162154</xdr:rowOff>
    </xdr:from>
    <xdr:to>
      <xdr:col>102</xdr:col>
      <xdr:colOff>114300</xdr:colOff>
      <xdr:row>62</xdr:row>
      <xdr:rowOff>167411</xdr:rowOff>
    </xdr:to>
    <xdr:cxnSp macro="">
      <xdr:nvCxnSpPr>
        <xdr:cNvPr id="614" name="直線コネクタ 613">
          <a:extLst>
            <a:ext uri="{FF2B5EF4-FFF2-40B4-BE49-F238E27FC236}">
              <a16:creationId xmlns:a16="http://schemas.microsoft.com/office/drawing/2014/main" id="{6F681D48-F5B3-48A8-A0EB-117B0F82575D}"/>
            </a:ext>
          </a:extLst>
        </xdr:cNvPr>
        <xdr:cNvCxnSpPr/>
      </xdr:nvCxnSpPr>
      <xdr:spPr>
        <a:xfrm flipV="1">
          <a:off x="18656300" y="1079205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93972</xdr:rowOff>
    </xdr:from>
    <xdr:ext cx="469744" cy="259045"/>
    <xdr:sp macro="" textlink="">
      <xdr:nvSpPr>
        <xdr:cNvPr id="615" name="n_1aveValue【学校施設】&#10;一人当たり面積">
          <a:extLst>
            <a:ext uri="{FF2B5EF4-FFF2-40B4-BE49-F238E27FC236}">
              <a16:creationId xmlns:a16="http://schemas.microsoft.com/office/drawing/2014/main" id="{F67C4454-6970-4737-A4E1-F4DB8C45F668}"/>
            </a:ext>
          </a:extLst>
        </xdr:cNvPr>
        <xdr:cNvSpPr txBox="1"/>
      </xdr:nvSpPr>
      <xdr:spPr>
        <a:xfrm>
          <a:off x="21075727" y="108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98620</xdr:rowOff>
    </xdr:from>
    <xdr:ext cx="469744" cy="259045"/>
    <xdr:sp macro="" textlink="">
      <xdr:nvSpPr>
        <xdr:cNvPr id="616" name="n_2aveValue【学校施設】&#10;一人当たり面積">
          <a:extLst>
            <a:ext uri="{FF2B5EF4-FFF2-40B4-BE49-F238E27FC236}">
              <a16:creationId xmlns:a16="http://schemas.microsoft.com/office/drawing/2014/main" id="{E8201691-F49D-4E27-87F5-D3EB428B36EE}"/>
            </a:ext>
          </a:extLst>
        </xdr:cNvPr>
        <xdr:cNvSpPr txBox="1"/>
      </xdr:nvSpPr>
      <xdr:spPr>
        <a:xfrm>
          <a:off x="20199427" y="108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105706</xdr:rowOff>
    </xdr:from>
    <xdr:ext cx="469744" cy="259045"/>
    <xdr:sp macro="" textlink="">
      <xdr:nvSpPr>
        <xdr:cNvPr id="617" name="n_3aveValue【学校施設】&#10;一人当たり面積">
          <a:extLst>
            <a:ext uri="{FF2B5EF4-FFF2-40B4-BE49-F238E27FC236}">
              <a16:creationId xmlns:a16="http://schemas.microsoft.com/office/drawing/2014/main" id="{2ADF1F7A-B2B5-4373-B811-CDC8AC2FEE7D}"/>
            </a:ext>
          </a:extLst>
        </xdr:cNvPr>
        <xdr:cNvSpPr txBox="1"/>
      </xdr:nvSpPr>
      <xdr:spPr>
        <a:xfrm>
          <a:off x="19310427" y="109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105783</xdr:rowOff>
    </xdr:from>
    <xdr:ext cx="469744" cy="259045"/>
    <xdr:sp macro="" textlink="">
      <xdr:nvSpPr>
        <xdr:cNvPr id="618" name="n_4aveValue【学校施設】&#10;一人当たり面積">
          <a:extLst>
            <a:ext uri="{FF2B5EF4-FFF2-40B4-BE49-F238E27FC236}">
              <a16:creationId xmlns:a16="http://schemas.microsoft.com/office/drawing/2014/main" id="{C6ADEDB9-C211-4E7D-A532-AD286C40F229}"/>
            </a:ext>
          </a:extLst>
        </xdr:cNvPr>
        <xdr:cNvSpPr txBox="1"/>
      </xdr:nvSpPr>
      <xdr:spPr>
        <a:xfrm>
          <a:off x="18421427" y="109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77995</xdr:rowOff>
    </xdr:from>
    <xdr:ext cx="469744" cy="259045"/>
    <xdr:sp macro="" textlink="">
      <xdr:nvSpPr>
        <xdr:cNvPr id="619" name="n_1mainValue【学校施設】&#10;一人当たり面積">
          <a:extLst>
            <a:ext uri="{FF2B5EF4-FFF2-40B4-BE49-F238E27FC236}">
              <a16:creationId xmlns:a16="http://schemas.microsoft.com/office/drawing/2014/main" id="{5532C12F-97E0-40F0-ADEC-635F5E3591F6}"/>
            </a:ext>
          </a:extLst>
        </xdr:cNvPr>
        <xdr:cNvSpPr txBox="1"/>
      </xdr:nvSpPr>
      <xdr:spPr>
        <a:xfrm>
          <a:off x="21075727" y="105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40962</xdr:rowOff>
    </xdr:from>
    <xdr:ext cx="469744" cy="259045"/>
    <xdr:sp macro="" textlink="">
      <xdr:nvSpPr>
        <xdr:cNvPr id="620" name="n_2mainValue【学校施設】&#10;一人当たり面積">
          <a:extLst>
            <a:ext uri="{FF2B5EF4-FFF2-40B4-BE49-F238E27FC236}">
              <a16:creationId xmlns:a16="http://schemas.microsoft.com/office/drawing/2014/main" id="{E4261467-0335-41A8-90EC-B48D4514B305}"/>
            </a:ext>
          </a:extLst>
        </xdr:cNvPr>
        <xdr:cNvSpPr txBox="1"/>
      </xdr:nvSpPr>
      <xdr:spPr>
        <a:xfrm>
          <a:off x="20199427" y="104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58031</xdr:rowOff>
    </xdr:from>
    <xdr:ext cx="469744" cy="259045"/>
    <xdr:sp macro="" textlink="">
      <xdr:nvSpPr>
        <xdr:cNvPr id="621" name="n_3mainValue【学校施設】&#10;一人当たり面積">
          <a:extLst>
            <a:ext uri="{FF2B5EF4-FFF2-40B4-BE49-F238E27FC236}">
              <a16:creationId xmlns:a16="http://schemas.microsoft.com/office/drawing/2014/main" id="{29C5DD85-B447-434D-9185-BA04CB50F53C}"/>
            </a:ext>
          </a:extLst>
        </xdr:cNvPr>
        <xdr:cNvSpPr txBox="1"/>
      </xdr:nvSpPr>
      <xdr:spPr>
        <a:xfrm>
          <a:off x="19310427" y="105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63288</xdr:rowOff>
    </xdr:from>
    <xdr:ext cx="469744" cy="259045"/>
    <xdr:sp macro="" textlink="">
      <xdr:nvSpPr>
        <xdr:cNvPr id="622" name="n_4mainValue【学校施設】&#10;一人当たり面積">
          <a:extLst>
            <a:ext uri="{FF2B5EF4-FFF2-40B4-BE49-F238E27FC236}">
              <a16:creationId xmlns:a16="http://schemas.microsoft.com/office/drawing/2014/main" id="{EE349120-70E4-445E-A5BE-D4CC761E9F89}"/>
            </a:ext>
          </a:extLst>
        </xdr:cNvPr>
        <xdr:cNvSpPr txBox="1"/>
      </xdr:nvSpPr>
      <xdr:spPr>
        <a:xfrm>
          <a:off x="18421427" y="105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E0B4AFE-3565-46A4-96BF-3993491F86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9044466-353F-4E8D-B2B3-9FDECE5A11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A1CF7BA-C94E-48D0-A031-49EE420334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C8E08F8-80CE-499E-9959-5E83A67EDB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6FD4B3D-DCB3-43CF-9485-09C43937CD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DB41DFB-0A34-4480-A3BE-F4DD4BB1BF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75992D9-03D0-4E28-A89B-CA8D0AEE5C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C400E2D-FF8C-4A77-B3EC-98D6045D242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6A7D7C7E-477C-4232-9EE7-149F1852FF6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411B6AB-A089-4F64-A8CF-2E2504259A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40187126-DADA-4166-9447-9229F5CBFC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B8437A7C-0945-494C-844F-75D14C7542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F3C6FB7-3BDC-4E47-895E-872B28E757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306B9E99-BF65-4F96-BB8A-FBE3784ED8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1169F4A5-E6F5-4696-8701-F64A13C683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46942F7-737D-4A78-B440-94893A79CED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98E4FD65-D3FA-4856-8FCC-B3C019B586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C919FD50-C467-433C-91DC-C4CAC5E68D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EA644ACF-3374-4F50-B872-DD20735D1B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F2792608-6D12-4778-804F-5472F8C385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D904F6E-EB56-4A52-95DE-E5BFBB7C9A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54D6290-79D2-4F9C-94BD-6196E3DFAA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C86549B-BE94-466F-98FF-5EB609BC3E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1B1BC0D4-F15D-4E13-A4FF-E8593E1F97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90CB3BF-AC81-4BAB-A8E6-AAECE303A5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1B7E383-FF3C-4610-AE8E-8710E171D0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22DA819-C387-4F1D-8F6A-4BF29E258E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5201AA4B-B37E-47DB-A48A-268026BA96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AF17A86A-24F4-4A7C-904F-FAAF08F04B9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284C24C8-EC6D-4367-B763-3009CA8029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B2B4C70C-E094-4D53-8B39-881D7194870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83087A48-5B3E-4B61-A9E3-0AA463A6B8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CBF0CC35-2275-428A-B531-14A5186FB01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3A98E60E-2319-4E83-9AC6-9F99F36C1E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294619D5-0CBE-42BD-98C7-DA41036A89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495EE551-E5C6-4226-A327-6696CEC997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BB681A76-048C-4D4C-92FA-5044EC32A4D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8E50F62-0551-4624-9EC8-A9FEBA208F6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95BCDEC6-F0C3-4559-B6C4-0BC317ECDB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1FD69AA-EE5F-4A39-BD48-25F5FD31AA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880E8DBC-E22E-4AF8-8988-8109BB5F6D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9C571CAD-BC3D-4594-9172-2618370BB199}"/>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B8FC7D50-B8FB-4E31-BB61-69D0A0EF5D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BE939082-EDC5-443E-B006-DECF403F329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a:extLst>
            <a:ext uri="{FF2B5EF4-FFF2-40B4-BE49-F238E27FC236}">
              <a16:creationId xmlns:a16="http://schemas.microsoft.com/office/drawing/2014/main" id="{84661C8A-C873-4061-AAD4-B5F5734A6DD1}"/>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a:extLst>
            <a:ext uri="{FF2B5EF4-FFF2-40B4-BE49-F238E27FC236}">
              <a16:creationId xmlns:a16="http://schemas.microsoft.com/office/drawing/2014/main" id="{4238B6F6-699D-46B4-A5E3-36CCDFFA17F8}"/>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a:extLst>
            <a:ext uri="{FF2B5EF4-FFF2-40B4-BE49-F238E27FC236}">
              <a16:creationId xmlns:a16="http://schemas.microsoft.com/office/drawing/2014/main" id="{4BCDC981-D50E-4DF5-BA03-8986C559DF16}"/>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a:extLst>
            <a:ext uri="{FF2B5EF4-FFF2-40B4-BE49-F238E27FC236}">
              <a16:creationId xmlns:a16="http://schemas.microsoft.com/office/drawing/2014/main" id="{4CA6F85B-9373-40F7-9172-E6B927D8DEF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71" name="フローチャート: 判断 670">
          <a:extLst>
            <a:ext uri="{FF2B5EF4-FFF2-40B4-BE49-F238E27FC236}">
              <a16:creationId xmlns:a16="http://schemas.microsoft.com/office/drawing/2014/main" id="{AC6D4A46-FCE8-43E0-BBCB-156ACABE1F8F}"/>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72" name="フローチャート: 判断 671">
          <a:extLst>
            <a:ext uri="{FF2B5EF4-FFF2-40B4-BE49-F238E27FC236}">
              <a16:creationId xmlns:a16="http://schemas.microsoft.com/office/drawing/2014/main" id="{BE4A8416-F431-456D-A7DE-1BB519151227}"/>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73" name="フローチャート: 判断 672">
          <a:extLst>
            <a:ext uri="{FF2B5EF4-FFF2-40B4-BE49-F238E27FC236}">
              <a16:creationId xmlns:a16="http://schemas.microsoft.com/office/drawing/2014/main" id="{9A28B1D9-587F-4E1C-96F0-41844D62145F}"/>
            </a:ext>
          </a:extLst>
        </xdr:cNvPr>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674" name="フローチャート: 判断 673">
          <a:extLst>
            <a:ext uri="{FF2B5EF4-FFF2-40B4-BE49-F238E27FC236}">
              <a16:creationId xmlns:a16="http://schemas.microsoft.com/office/drawing/2014/main" id="{977BE72C-EDB1-4ECD-8E6B-BB65D437886A}"/>
            </a:ext>
          </a:extLst>
        </xdr:cNvPr>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C8D415B-62C6-4B7F-A944-D2E19E5BF3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3C64208-B197-444F-B307-3C800411BC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46C8D52-2031-4AF5-8EEA-D93A8EFC9B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FC0E113-AA72-4F6E-B8A4-EE44C5CA54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3AEC798-F57C-42EC-8B35-79A1FCB9AC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680" name="楕円 679">
          <a:extLst>
            <a:ext uri="{FF2B5EF4-FFF2-40B4-BE49-F238E27FC236}">
              <a16:creationId xmlns:a16="http://schemas.microsoft.com/office/drawing/2014/main" id="{640A81C2-BCF0-4366-8FD6-0D20A826E529}"/>
            </a:ext>
          </a:extLst>
        </xdr:cNvPr>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681" name="【公民館】&#10;有形固定資産減価償却率該当値テキスト">
          <a:extLst>
            <a:ext uri="{FF2B5EF4-FFF2-40B4-BE49-F238E27FC236}">
              <a16:creationId xmlns:a16="http://schemas.microsoft.com/office/drawing/2014/main" id="{62B7A9EC-C6E1-4E16-9F3F-3C685A3691DB}"/>
            </a:ext>
          </a:extLst>
        </xdr:cNvPr>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682" name="楕円 681">
          <a:extLst>
            <a:ext uri="{FF2B5EF4-FFF2-40B4-BE49-F238E27FC236}">
              <a16:creationId xmlns:a16="http://schemas.microsoft.com/office/drawing/2014/main" id="{62B21AF1-3BD4-432D-8DE2-A1D2F99BD438}"/>
            </a:ext>
          </a:extLst>
        </xdr:cNvPr>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162742</xdr:rowOff>
    </xdr:to>
    <xdr:cxnSp macro="">
      <xdr:nvCxnSpPr>
        <xdr:cNvPr id="683" name="直線コネクタ 682">
          <a:extLst>
            <a:ext uri="{FF2B5EF4-FFF2-40B4-BE49-F238E27FC236}">
              <a16:creationId xmlns:a16="http://schemas.microsoft.com/office/drawing/2014/main" id="{B7B42310-42A9-4BA6-8FC3-C0CDDF2711C2}"/>
            </a:ext>
          </a:extLst>
        </xdr:cNvPr>
        <xdr:cNvCxnSpPr/>
      </xdr:nvCxnSpPr>
      <xdr:spPr>
        <a:xfrm>
          <a:off x="15481300" y="183152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684" name="楕円 683">
          <a:extLst>
            <a:ext uri="{FF2B5EF4-FFF2-40B4-BE49-F238E27FC236}">
              <a16:creationId xmlns:a16="http://schemas.microsoft.com/office/drawing/2014/main" id="{2DC3FCD2-1158-4124-A5D2-DA663DAC510A}"/>
            </a:ext>
          </a:extLst>
        </xdr:cNvPr>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81099</xdr:rowOff>
    </xdr:to>
    <xdr:cxnSp macro="">
      <xdr:nvCxnSpPr>
        <xdr:cNvPr id="685" name="直線コネクタ 684">
          <a:extLst>
            <a:ext uri="{FF2B5EF4-FFF2-40B4-BE49-F238E27FC236}">
              <a16:creationId xmlns:a16="http://schemas.microsoft.com/office/drawing/2014/main" id="{31D9EED8-C85F-480E-B04A-8DE18A531EB3}"/>
            </a:ext>
          </a:extLst>
        </xdr:cNvPr>
        <xdr:cNvCxnSpPr/>
      </xdr:nvCxnSpPr>
      <xdr:spPr>
        <a:xfrm flipV="1">
          <a:off x="14592300" y="183152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86" name="楕円 685">
          <a:extLst>
            <a:ext uri="{FF2B5EF4-FFF2-40B4-BE49-F238E27FC236}">
              <a16:creationId xmlns:a16="http://schemas.microsoft.com/office/drawing/2014/main" id="{3EFC69ED-14A0-419D-BC82-0E48C2ACD021}"/>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81099</xdr:rowOff>
    </xdr:to>
    <xdr:cxnSp macro="">
      <xdr:nvCxnSpPr>
        <xdr:cNvPr id="687" name="直線コネクタ 686">
          <a:extLst>
            <a:ext uri="{FF2B5EF4-FFF2-40B4-BE49-F238E27FC236}">
              <a16:creationId xmlns:a16="http://schemas.microsoft.com/office/drawing/2014/main" id="{405EFA95-4BC1-4B70-90DA-347AD334BF3B}"/>
            </a:ext>
          </a:extLst>
        </xdr:cNvPr>
        <xdr:cNvCxnSpPr/>
      </xdr:nvCxnSpPr>
      <xdr:spPr>
        <a:xfrm>
          <a:off x="13703300" y="183184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688" name="楕円 687">
          <a:extLst>
            <a:ext uri="{FF2B5EF4-FFF2-40B4-BE49-F238E27FC236}">
              <a16:creationId xmlns:a16="http://schemas.microsoft.com/office/drawing/2014/main" id="{038B216C-0856-465A-8980-FE540348C541}"/>
            </a:ext>
          </a:extLst>
        </xdr:cNvPr>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113756</xdr:rowOff>
    </xdr:from>
    <xdr:to>
      <xdr:col>71</xdr:col>
      <xdr:colOff>177800</xdr:colOff>
      <xdr:row>106</xdr:row>
      <xdr:rowOff>144780</xdr:rowOff>
    </xdr:to>
    <xdr:cxnSp macro="">
      <xdr:nvCxnSpPr>
        <xdr:cNvPr id="689" name="直線コネクタ 688">
          <a:extLst>
            <a:ext uri="{FF2B5EF4-FFF2-40B4-BE49-F238E27FC236}">
              <a16:creationId xmlns:a16="http://schemas.microsoft.com/office/drawing/2014/main" id="{328EE538-C861-490B-9543-515493DB2745}"/>
            </a:ext>
          </a:extLst>
        </xdr:cNvPr>
        <xdr:cNvCxnSpPr/>
      </xdr:nvCxnSpPr>
      <xdr:spPr>
        <a:xfrm>
          <a:off x="12814300" y="1828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690" name="n_1aveValue【公民館】&#10;有形固定資産減価償却率">
          <a:extLst>
            <a:ext uri="{FF2B5EF4-FFF2-40B4-BE49-F238E27FC236}">
              <a16:creationId xmlns:a16="http://schemas.microsoft.com/office/drawing/2014/main" id="{BF382AFB-980A-41D4-9809-B845F83C4272}"/>
            </a:ext>
          </a:extLst>
        </xdr:cNvPr>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91" name="n_2aveValue【公民館】&#10;有形固定資産減価償却率">
          <a:extLst>
            <a:ext uri="{FF2B5EF4-FFF2-40B4-BE49-F238E27FC236}">
              <a16:creationId xmlns:a16="http://schemas.microsoft.com/office/drawing/2014/main" id="{1D3FDB1A-E784-49FE-925A-B0AD7DDBFA3D}"/>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169653</xdr:rowOff>
    </xdr:from>
    <xdr:ext cx="405111" cy="259045"/>
    <xdr:sp macro="" textlink="">
      <xdr:nvSpPr>
        <xdr:cNvPr id="692" name="n_3aveValue【公民館】&#10;有形固定資産減価償却率">
          <a:extLst>
            <a:ext uri="{FF2B5EF4-FFF2-40B4-BE49-F238E27FC236}">
              <a16:creationId xmlns:a16="http://schemas.microsoft.com/office/drawing/2014/main" id="{31D0CB84-94CA-4CDB-8FEC-FCB95BD15C2F}"/>
            </a:ext>
          </a:extLst>
        </xdr:cNvPr>
        <xdr:cNvSpPr txBox="1"/>
      </xdr:nvSpPr>
      <xdr:spPr>
        <a:xfrm>
          <a:off x="13500744" y="178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14532</xdr:rowOff>
    </xdr:from>
    <xdr:ext cx="405111" cy="259045"/>
    <xdr:sp macro="" textlink="">
      <xdr:nvSpPr>
        <xdr:cNvPr id="693" name="n_4aveValue【公民館】&#10;有形固定資産減価償却率">
          <a:extLst>
            <a:ext uri="{FF2B5EF4-FFF2-40B4-BE49-F238E27FC236}">
              <a16:creationId xmlns:a16="http://schemas.microsoft.com/office/drawing/2014/main" id="{61791AA9-1E55-4E7C-9A00-4BB34AA8CA8F}"/>
            </a:ext>
          </a:extLst>
        </xdr:cNvPr>
        <xdr:cNvSpPr txBox="1"/>
      </xdr:nvSpPr>
      <xdr:spPr>
        <a:xfrm>
          <a:off x="12611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694" name="n_1mainValue【公民館】&#10;有形固定資産減価償却率">
          <a:extLst>
            <a:ext uri="{FF2B5EF4-FFF2-40B4-BE49-F238E27FC236}">
              <a16:creationId xmlns:a16="http://schemas.microsoft.com/office/drawing/2014/main" id="{1C94644B-9E44-4A94-8075-A7B188010F40}"/>
            </a:ext>
          </a:extLst>
        </xdr:cNvPr>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695" name="n_2mainValue【公民館】&#10;有形固定資産減価償却率">
          <a:extLst>
            <a:ext uri="{FF2B5EF4-FFF2-40B4-BE49-F238E27FC236}">
              <a16:creationId xmlns:a16="http://schemas.microsoft.com/office/drawing/2014/main" id="{35C41FCC-0F23-4536-BF61-2DBDD81AB507}"/>
            </a:ext>
          </a:extLst>
        </xdr:cNvPr>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696" name="n_3mainValue【公民館】&#10;有形固定資産減価償却率">
          <a:extLst>
            <a:ext uri="{FF2B5EF4-FFF2-40B4-BE49-F238E27FC236}">
              <a16:creationId xmlns:a16="http://schemas.microsoft.com/office/drawing/2014/main" id="{86FE0BCC-39B2-4E50-88C0-3F74F2CBCC8C}"/>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697" name="n_4mainValue【公民館】&#10;有形固定資産減価償却率">
          <a:extLst>
            <a:ext uri="{FF2B5EF4-FFF2-40B4-BE49-F238E27FC236}">
              <a16:creationId xmlns:a16="http://schemas.microsoft.com/office/drawing/2014/main" id="{958561E6-1C76-47CE-92AD-849E801DEE28}"/>
            </a:ext>
          </a:extLst>
        </xdr:cNvPr>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B788AD1E-05A8-461B-B63B-EDDFE33C30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50B6F0EF-BC94-448C-B8DD-A44E00454EC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E30AD2C7-745C-424D-B4C0-39D05934D0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4DF707AE-5FE4-4785-BB7D-61992B546F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64019394-62E1-4B8B-8B73-3E5FF1E595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A48DB47-F134-44B1-AF3A-2F02B3555E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D1D77ACC-A234-49AB-9133-A2754915E2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37BD4407-A86B-4137-932E-0812BA9E5F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CC18C3B9-E99F-45F9-A682-C814D4AF17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3D446C2-0838-47F3-B7C9-03838D0309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5F230E95-F0F7-4577-B820-7F75E541C5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72AB6EE0-7069-4CA7-8772-CD03733BADE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AC435355-851A-4C6F-B2C1-A3F6F2FA020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FC089CEC-B62B-4343-8363-D8900A0E20F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3D2BD667-DB86-438F-A4AC-4955297D13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3E5BA465-59C4-4499-881F-F160FE56050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5535035E-9E09-418B-82C0-6359BDAA577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3E151BE7-B5AE-41F2-B69A-7502EA33C42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92813E58-FFA2-48FF-87D6-F13174D67B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A1434B37-FC41-40E6-9BFC-C532B1DB8AF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E93A5D52-EF40-4BE9-B4B0-313EC645C6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40DCD4C0-8BEE-482C-9DE1-53BFC7F37A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131138B7-5722-47AF-86D6-71611E9EFB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a:extLst>
            <a:ext uri="{FF2B5EF4-FFF2-40B4-BE49-F238E27FC236}">
              <a16:creationId xmlns:a16="http://schemas.microsoft.com/office/drawing/2014/main" id="{9E2EA078-4C28-40F2-9932-67148FCD7538}"/>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a:extLst>
            <a:ext uri="{FF2B5EF4-FFF2-40B4-BE49-F238E27FC236}">
              <a16:creationId xmlns:a16="http://schemas.microsoft.com/office/drawing/2014/main" id="{5DB31032-F494-4E5B-AB62-7550ED90B979}"/>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a:extLst>
            <a:ext uri="{FF2B5EF4-FFF2-40B4-BE49-F238E27FC236}">
              <a16:creationId xmlns:a16="http://schemas.microsoft.com/office/drawing/2014/main" id="{629D8131-2ABC-4499-A85E-0695DC1B7039}"/>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a:extLst>
            <a:ext uri="{FF2B5EF4-FFF2-40B4-BE49-F238E27FC236}">
              <a16:creationId xmlns:a16="http://schemas.microsoft.com/office/drawing/2014/main" id="{8E1265A8-07F8-42A6-8E80-93126204375C}"/>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a:extLst>
            <a:ext uri="{FF2B5EF4-FFF2-40B4-BE49-F238E27FC236}">
              <a16:creationId xmlns:a16="http://schemas.microsoft.com/office/drawing/2014/main" id="{20E29517-2984-4448-80C8-E4B42FC9AF2C}"/>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a:extLst>
            <a:ext uri="{FF2B5EF4-FFF2-40B4-BE49-F238E27FC236}">
              <a16:creationId xmlns:a16="http://schemas.microsoft.com/office/drawing/2014/main" id="{04D9F612-B61D-4F29-BF6B-8EB2080DFC67}"/>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a:extLst>
            <a:ext uri="{FF2B5EF4-FFF2-40B4-BE49-F238E27FC236}">
              <a16:creationId xmlns:a16="http://schemas.microsoft.com/office/drawing/2014/main" id="{763C8BCD-15AE-4762-BE29-A81FB1C622B8}"/>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103124</xdr:rowOff>
    </xdr:from>
    <xdr:to>
      <xdr:col>112</xdr:col>
      <xdr:colOff>38100</xdr:colOff>
      <xdr:row>107</xdr:row>
      <xdr:rowOff>33274</xdr:rowOff>
    </xdr:to>
    <xdr:sp macro="" textlink="">
      <xdr:nvSpPr>
        <xdr:cNvPr id="728" name="フローチャート: 判断 727">
          <a:extLst>
            <a:ext uri="{FF2B5EF4-FFF2-40B4-BE49-F238E27FC236}">
              <a16:creationId xmlns:a16="http://schemas.microsoft.com/office/drawing/2014/main" id="{2B259F84-8724-4C14-9CEC-E106EE0D239B}"/>
            </a:ext>
          </a:extLst>
        </xdr:cNvPr>
        <xdr:cNvSpPr/>
      </xdr:nvSpPr>
      <xdr:spPr>
        <a:xfrm>
          <a:off x="21272500" y="1827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81026</xdr:rowOff>
    </xdr:from>
    <xdr:to>
      <xdr:col>107</xdr:col>
      <xdr:colOff>101600</xdr:colOff>
      <xdr:row>107</xdr:row>
      <xdr:rowOff>11176</xdr:rowOff>
    </xdr:to>
    <xdr:sp macro="" textlink="">
      <xdr:nvSpPr>
        <xdr:cNvPr id="729" name="フローチャート: 判断 728">
          <a:extLst>
            <a:ext uri="{FF2B5EF4-FFF2-40B4-BE49-F238E27FC236}">
              <a16:creationId xmlns:a16="http://schemas.microsoft.com/office/drawing/2014/main" id="{56F46BEE-BA88-4783-8DFD-BDB921C1ECD8}"/>
            </a:ext>
          </a:extLst>
        </xdr:cNvPr>
        <xdr:cNvSpPr/>
      </xdr:nvSpPr>
      <xdr:spPr>
        <a:xfrm>
          <a:off x="20383500" y="182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30" name="フローチャート: 判断 729">
          <a:extLst>
            <a:ext uri="{FF2B5EF4-FFF2-40B4-BE49-F238E27FC236}">
              <a16:creationId xmlns:a16="http://schemas.microsoft.com/office/drawing/2014/main" id="{0E51E194-D9A7-4954-BBAB-883233F23DE4}"/>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106935</xdr:rowOff>
    </xdr:from>
    <xdr:to>
      <xdr:col>98</xdr:col>
      <xdr:colOff>38100</xdr:colOff>
      <xdr:row>107</xdr:row>
      <xdr:rowOff>37085</xdr:rowOff>
    </xdr:to>
    <xdr:sp macro="" textlink="">
      <xdr:nvSpPr>
        <xdr:cNvPr id="731" name="フローチャート: 判断 730">
          <a:extLst>
            <a:ext uri="{FF2B5EF4-FFF2-40B4-BE49-F238E27FC236}">
              <a16:creationId xmlns:a16="http://schemas.microsoft.com/office/drawing/2014/main" id="{5D239435-21CE-4225-8094-71F5F8377D62}"/>
            </a:ext>
          </a:extLst>
        </xdr:cNvPr>
        <xdr:cNvSpPr/>
      </xdr:nvSpPr>
      <xdr:spPr>
        <a:xfrm>
          <a:off x="18605500" y="182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1A278B2-44BD-4879-85FE-358AF50858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2CBF40F-90A9-4852-BB26-84E62E758D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91CE621-FDA9-4163-8627-EFF73CE59E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76C17DF-24FB-4C77-B76E-588480C863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43BE06B-A2D8-4AD0-880E-A9B42F9770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737" name="楕円 736">
          <a:extLst>
            <a:ext uri="{FF2B5EF4-FFF2-40B4-BE49-F238E27FC236}">
              <a16:creationId xmlns:a16="http://schemas.microsoft.com/office/drawing/2014/main" id="{BF6897C5-BF7F-48F7-BD20-F0991D05EADD}"/>
            </a:ext>
          </a:extLst>
        </xdr:cNvPr>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738" name="【公民館】&#10;一人当たり面積該当値テキスト">
          <a:extLst>
            <a:ext uri="{FF2B5EF4-FFF2-40B4-BE49-F238E27FC236}">
              <a16:creationId xmlns:a16="http://schemas.microsoft.com/office/drawing/2014/main" id="{0EE0E7B4-F733-4EBE-BA6C-9E4767B9F5D5}"/>
            </a:ext>
          </a:extLst>
        </xdr:cNvPr>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119887</xdr:rowOff>
    </xdr:from>
    <xdr:to>
      <xdr:col>112</xdr:col>
      <xdr:colOff>38100</xdr:colOff>
      <xdr:row>104</xdr:row>
      <xdr:rowOff>50037</xdr:rowOff>
    </xdr:to>
    <xdr:sp macro="" textlink="">
      <xdr:nvSpPr>
        <xdr:cNvPr id="739" name="楕円 738">
          <a:extLst>
            <a:ext uri="{FF2B5EF4-FFF2-40B4-BE49-F238E27FC236}">
              <a16:creationId xmlns:a16="http://schemas.microsoft.com/office/drawing/2014/main" id="{CA26634F-D92A-41BF-87F1-9E685C2A8DEA}"/>
            </a:ext>
          </a:extLst>
        </xdr:cNvPr>
        <xdr:cNvSpPr/>
      </xdr:nvSpPr>
      <xdr:spPr>
        <a:xfrm>
          <a:off x="21272500" y="177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170687</xdr:rowOff>
    </xdr:from>
    <xdr:to>
      <xdr:col>116</xdr:col>
      <xdr:colOff>63500</xdr:colOff>
      <xdr:row>104</xdr:row>
      <xdr:rowOff>49530</xdr:rowOff>
    </xdr:to>
    <xdr:cxnSp macro="">
      <xdr:nvCxnSpPr>
        <xdr:cNvPr id="740" name="直線コネクタ 739">
          <a:extLst>
            <a:ext uri="{FF2B5EF4-FFF2-40B4-BE49-F238E27FC236}">
              <a16:creationId xmlns:a16="http://schemas.microsoft.com/office/drawing/2014/main" id="{29AAD745-4771-425B-8F15-E87453533C10}"/>
            </a:ext>
          </a:extLst>
        </xdr:cNvPr>
        <xdr:cNvCxnSpPr/>
      </xdr:nvCxnSpPr>
      <xdr:spPr>
        <a:xfrm>
          <a:off x="21323300" y="1783003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59689</xdr:rowOff>
    </xdr:from>
    <xdr:to>
      <xdr:col>107</xdr:col>
      <xdr:colOff>101600</xdr:colOff>
      <xdr:row>101</xdr:row>
      <xdr:rowOff>161289</xdr:rowOff>
    </xdr:to>
    <xdr:sp macro="" textlink="">
      <xdr:nvSpPr>
        <xdr:cNvPr id="741" name="楕円 740">
          <a:extLst>
            <a:ext uri="{FF2B5EF4-FFF2-40B4-BE49-F238E27FC236}">
              <a16:creationId xmlns:a16="http://schemas.microsoft.com/office/drawing/2014/main" id="{6693DBDC-0601-4D44-916D-82FDD796A43F}"/>
            </a:ext>
          </a:extLst>
        </xdr:cNvPr>
        <xdr:cNvSpPr/>
      </xdr:nvSpPr>
      <xdr:spPr>
        <a:xfrm>
          <a:off x="2038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110489</xdr:rowOff>
    </xdr:from>
    <xdr:to>
      <xdr:col>111</xdr:col>
      <xdr:colOff>177800</xdr:colOff>
      <xdr:row>103</xdr:row>
      <xdr:rowOff>170687</xdr:rowOff>
    </xdr:to>
    <xdr:cxnSp macro="">
      <xdr:nvCxnSpPr>
        <xdr:cNvPr id="742" name="直線コネクタ 741">
          <a:extLst>
            <a:ext uri="{FF2B5EF4-FFF2-40B4-BE49-F238E27FC236}">
              <a16:creationId xmlns:a16="http://schemas.microsoft.com/office/drawing/2014/main" id="{58656C36-D3BE-472E-98B9-C87787710F3A}"/>
            </a:ext>
          </a:extLst>
        </xdr:cNvPr>
        <xdr:cNvCxnSpPr/>
      </xdr:nvCxnSpPr>
      <xdr:spPr>
        <a:xfrm>
          <a:off x="20434300" y="17426939"/>
          <a:ext cx="889000" cy="4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170180</xdr:rowOff>
    </xdr:from>
    <xdr:to>
      <xdr:col>102</xdr:col>
      <xdr:colOff>165100</xdr:colOff>
      <xdr:row>104</xdr:row>
      <xdr:rowOff>100330</xdr:rowOff>
    </xdr:to>
    <xdr:sp macro="" textlink="">
      <xdr:nvSpPr>
        <xdr:cNvPr id="743" name="楕円 742">
          <a:extLst>
            <a:ext uri="{FF2B5EF4-FFF2-40B4-BE49-F238E27FC236}">
              <a16:creationId xmlns:a16="http://schemas.microsoft.com/office/drawing/2014/main" id="{6D01877A-40D6-4D2D-BFD9-ACA2FBE3E99E}"/>
            </a:ext>
          </a:extLst>
        </xdr:cNvPr>
        <xdr:cNvSpPr/>
      </xdr:nvSpPr>
      <xdr:spPr>
        <a:xfrm>
          <a:off x="19494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110489</xdr:rowOff>
    </xdr:from>
    <xdr:to>
      <xdr:col>107</xdr:col>
      <xdr:colOff>50800</xdr:colOff>
      <xdr:row>104</xdr:row>
      <xdr:rowOff>49530</xdr:rowOff>
    </xdr:to>
    <xdr:cxnSp macro="">
      <xdr:nvCxnSpPr>
        <xdr:cNvPr id="744" name="直線コネクタ 743">
          <a:extLst>
            <a:ext uri="{FF2B5EF4-FFF2-40B4-BE49-F238E27FC236}">
              <a16:creationId xmlns:a16="http://schemas.microsoft.com/office/drawing/2014/main" id="{FC6764BE-0AB7-4935-99A6-ED1FE22299ED}"/>
            </a:ext>
          </a:extLst>
        </xdr:cNvPr>
        <xdr:cNvCxnSpPr/>
      </xdr:nvCxnSpPr>
      <xdr:spPr>
        <a:xfrm flipV="1">
          <a:off x="19545300" y="17426939"/>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xdr:rowOff>
    </xdr:from>
    <xdr:to>
      <xdr:col>98</xdr:col>
      <xdr:colOff>38100</xdr:colOff>
      <xdr:row>104</xdr:row>
      <xdr:rowOff>116332</xdr:rowOff>
    </xdr:to>
    <xdr:sp macro="" textlink="">
      <xdr:nvSpPr>
        <xdr:cNvPr id="745" name="楕円 744">
          <a:extLst>
            <a:ext uri="{FF2B5EF4-FFF2-40B4-BE49-F238E27FC236}">
              <a16:creationId xmlns:a16="http://schemas.microsoft.com/office/drawing/2014/main" id="{8E3A1B55-6CD8-45BE-848C-C047E7206FB3}"/>
            </a:ext>
          </a:extLst>
        </xdr:cNvPr>
        <xdr:cNvSpPr/>
      </xdr:nvSpPr>
      <xdr:spPr>
        <a:xfrm>
          <a:off x="18605500" y="178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49530</xdr:rowOff>
    </xdr:from>
    <xdr:to>
      <xdr:col>102</xdr:col>
      <xdr:colOff>114300</xdr:colOff>
      <xdr:row>104</xdr:row>
      <xdr:rowOff>65532</xdr:rowOff>
    </xdr:to>
    <xdr:cxnSp macro="">
      <xdr:nvCxnSpPr>
        <xdr:cNvPr id="746" name="直線コネクタ 745">
          <a:extLst>
            <a:ext uri="{FF2B5EF4-FFF2-40B4-BE49-F238E27FC236}">
              <a16:creationId xmlns:a16="http://schemas.microsoft.com/office/drawing/2014/main" id="{BC278EF8-9A3E-40DD-A851-5FD77B8D078E}"/>
            </a:ext>
          </a:extLst>
        </xdr:cNvPr>
        <xdr:cNvCxnSpPr/>
      </xdr:nvCxnSpPr>
      <xdr:spPr>
        <a:xfrm flipV="1">
          <a:off x="18656300" y="178803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24401</xdr:rowOff>
    </xdr:from>
    <xdr:ext cx="469744" cy="259045"/>
    <xdr:sp macro="" textlink="">
      <xdr:nvSpPr>
        <xdr:cNvPr id="747" name="n_1aveValue【公民館】&#10;一人当たり面積">
          <a:extLst>
            <a:ext uri="{FF2B5EF4-FFF2-40B4-BE49-F238E27FC236}">
              <a16:creationId xmlns:a16="http://schemas.microsoft.com/office/drawing/2014/main" id="{5E2C70B4-3A2B-4739-AACF-4DF53FEDD611}"/>
            </a:ext>
          </a:extLst>
        </xdr:cNvPr>
        <xdr:cNvSpPr txBox="1"/>
      </xdr:nvSpPr>
      <xdr:spPr>
        <a:xfrm>
          <a:off x="210757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2303</xdr:rowOff>
    </xdr:from>
    <xdr:ext cx="469744" cy="259045"/>
    <xdr:sp macro="" textlink="">
      <xdr:nvSpPr>
        <xdr:cNvPr id="748" name="n_2aveValue【公民館】&#10;一人当たり面積">
          <a:extLst>
            <a:ext uri="{FF2B5EF4-FFF2-40B4-BE49-F238E27FC236}">
              <a16:creationId xmlns:a16="http://schemas.microsoft.com/office/drawing/2014/main" id="{645D829C-8DEA-44A6-9195-320FFA9E68DA}"/>
            </a:ext>
          </a:extLst>
        </xdr:cNvPr>
        <xdr:cNvSpPr txBox="1"/>
      </xdr:nvSpPr>
      <xdr:spPr>
        <a:xfrm>
          <a:off x="20199427" y="183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49" name="n_3aveValue【公民館】&#10;一人当たり面積">
          <a:extLst>
            <a:ext uri="{FF2B5EF4-FFF2-40B4-BE49-F238E27FC236}">
              <a16:creationId xmlns:a16="http://schemas.microsoft.com/office/drawing/2014/main" id="{E7637FB2-118B-4FEC-8117-19826AFF68B4}"/>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28212</xdr:rowOff>
    </xdr:from>
    <xdr:ext cx="469744" cy="259045"/>
    <xdr:sp macro="" textlink="">
      <xdr:nvSpPr>
        <xdr:cNvPr id="750" name="n_4aveValue【公民館】&#10;一人当たり面積">
          <a:extLst>
            <a:ext uri="{FF2B5EF4-FFF2-40B4-BE49-F238E27FC236}">
              <a16:creationId xmlns:a16="http://schemas.microsoft.com/office/drawing/2014/main" id="{A12E7043-CDCD-48E9-B25C-AE09A86AEA5B}"/>
            </a:ext>
          </a:extLst>
        </xdr:cNvPr>
        <xdr:cNvSpPr txBox="1"/>
      </xdr:nvSpPr>
      <xdr:spPr>
        <a:xfrm>
          <a:off x="18421427" y="183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66564</xdr:rowOff>
    </xdr:from>
    <xdr:ext cx="469744" cy="259045"/>
    <xdr:sp macro="" textlink="">
      <xdr:nvSpPr>
        <xdr:cNvPr id="751" name="n_1mainValue【公民館】&#10;一人当たり面積">
          <a:extLst>
            <a:ext uri="{FF2B5EF4-FFF2-40B4-BE49-F238E27FC236}">
              <a16:creationId xmlns:a16="http://schemas.microsoft.com/office/drawing/2014/main" id="{8FFF1486-2461-406F-A7C7-B5CF50E31206}"/>
            </a:ext>
          </a:extLst>
        </xdr:cNvPr>
        <xdr:cNvSpPr txBox="1"/>
      </xdr:nvSpPr>
      <xdr:spPr>
        <a:xfrm>
          <a:off x="21075727" y="175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6366</xdr:rowOff>
    </xdr:from>
    <xdr:ext cx="469744" cy="259045"/>
    <xdr:sp macro="" textlink="">
      <xdr:nvSpPr>
        <xdr:cNvPr id="752" name="n_2mainValue【公民館】&#10;一人当たり面積">
          <a:extLst>
            <a:ext uri="{FF2B5EF4-FFF2-40B4-BE49-F238E27FC236}">
              <a16:creationId xmlns:a16="http://schemas.microsoft.com/office/drawing/2014/main" id="{2B0CE45A-CEE6-4D7C-877E-0647DC843243}"/>
            </a:ext>
          </a:extLst>
        </xdr:cNvPr>
        <xdr:cNvSpPr txBox="1"/>
      </xdr:nvSpPr>
      <xdr:spPr>
        <a:xfrm>
          <a:off x="20199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116857</xdr:rowOff>
    </xdr:from>
    <xdr:ext cx="469744" cy="259045"/>
    <xdr:sp macro="" textlink="">
      <xdr:nvSpPr>
        <xdr:cNvPr id="753" name="n_3mainValue【公民館】&#10;一人当たり面積">
          <a:extLst>
            <a:ext uri="{FF2B5EF4-FFF2-40B4-BE49-F238E27FC236}">
              <a16:creationId xmlns:a16="http://schemas.microsoft.com/office/drawing/2014/main" id="{38F828C0-6D6A-4601-84A2-8338906206E2}"/>
            </a:ext>
          </a:extLst>
        </xdr:cNvPr>
        <xdr:cNvSpPr txBox="1"/>
      </xdr:nvSpPr>
      <xdr:spPr>
        <a:xfrm>
          <a:off x="19310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132859</xdr:rowOff>
    </xdr:from>
    <xdr:ext cx="469744" cy="259045"/>
    <xdr:sp macro="" textlink="">
      <xdr:nvSpPr>
        <xdr:cNvPr id="754" name="n_4mainValue【公民館】&#10;一人当たり面積">
          <a:extLst>
            <a:ext uri="{FF2B5EF4-FFF2-40B4-BE49-F238E27FC236}">
              <a16:creationId xmlns:a16="http://schemas.microsoft.com/office/drawing/2014/main" id="{E0413C76-7CE1-4A52-9BA9-226C217A6050}"/>
            </a:ext>
          </a:extLst>
        </xdr:cNvPr>
        <xdr:cNvSpPr txBox="1"/>
      </xdr:nvSpPr>
      <xdr:spPr>
        <a:xfrm>
          <a:off x="18421427"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8B0EDEBF-A709-40C2-B6DE-79D7D98C4B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632DCC92-02A4-44AE-A8AA-A9724D4634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585AED79-427B-4C8F-97A5-9A60470E2C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有形固定資産減価償却率は、ほぼ全ての上記施設において類似団体内平均値を上回っており、また、一人当たりの値についてもほとんどが類似団体内平均値を大きく上回っている。</a:t>
          </a:r>
          <a:endParaRPr lang="ja-JP" altLang="ja-JP" sz="1400">
            <a:effectLst/>
          </a:endParaRPr>
        </a:p>
        <a:p>
          <a:r>
            <a:rPr kumimoji="1" lang="ja-JP" altLang="ja-JP" sz="1100" b="0">
              <a:solidFill>
                <a:schemeClr val="dk1"/>
              </a:solidFill>
              <a:effectLst/>
              <a:latin typeface="+mn-lt"/>
              <a:ea typeface="+mn-ea"/>
              <a:cs typeface="+mn-cs"/>
            </a:rPr>
            <a:t>本町は合併により同じ機能を持つ公共施設を多く保有する反面、人口は合併時より約３５％減少している。１９８１年以前の旧耐震基準で整備されたものが全体の２９％、新耐震基準で整備した建物についても建設後３０年を経過したものもあることから、今後、老朽化に伴う大規模改修や施設の立替えが集中的に発生する。そこで２０２２年３月に改訂した「那賀町公共施設等総合管理計画」を基に施設の集約、複合化及び除却について検討し、町の財政規模や人口に見合った施設保有量を見極め公共施設の計画的な再編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A2A942-478F-47C7-A356-E19BAF2D02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A4318E-2F9E-4180-A157-C111652CD9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B5DFE4-3BE5-41EA-91DB-5A19E97FCE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BE8731-7E6A-4046-A41D-9D657E7C7E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4DC270-06E6-4C77-9E38-80B3AD75D9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9C544C-891D-4C43-810D-8FFF98B628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FCD060-918A-4775-8EDB-FF99024F44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30A64B-E423-4184-8C7D-04D3E4B407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BBF8D0-B88D-4594-A693-B7752FDF35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063B9E-A7E7-4C68-95D2-0086380FC7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8457C1-FECF-4DF9-8BC4-9E9B2F489F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EF7A6D-D0B5-4C8E-802B-624711B89A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49A610-288C-4242-9CA5-06462FEAB3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88D90A-8837-4A5E-8505-05928C4973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FC2308-D609-4498-83C1-CB4384DE38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704559-ED1A-49EE-A1C9-8073BABCC01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4D4664-8407-4228-BF2E-847A02DA10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316590-53A0-48A8-B5D5-F8A2B146EC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8C2BD5-1C93-4FEA-8DAF-5512EA18FC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6B6672-6EF5-42F0-8840-869A8492DC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2CCD31-F0D9-4B63-8FB4-FC2B016AA5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E09817-95F3-4004-8EE6-B2D66FD26E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212CFB-6835-4F5B-9292-E27C59B64D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CC8840-7938-4CAC-8C91-9E65114271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A49001-9975-42BC-8F95-4BD95CC1C0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C4B93D-261E-49E7-A322-92D69F369C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571FA2-0E58-4777-82E6-AD97CCB090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FDF0D7-4EA4-44C3-9A72-221F1F9991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BF0797-26D1-49AE-AF11-DE2D930D0DF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2CED27-CBAA-4967-9FFF-25BEA217D7D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ED32DE-D719-46D8-BA19-35B84D1362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849D23-FADD-4D36-A8CF-5E11F1D77B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53221C-394E-47F2-A03E-F5BE388ACA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D78B03-4BF4-4394-93AB-11E3A54C8A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CD8167-763E-4022-9556-D69FFC9B25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A259E1F-8FCC-4042-A2BE-6505AD3DB5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A5FEA8-941E-4C92-8186-87BA03B38F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1A33B5-0830-4711-85C7-2EA2B95388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AF6087-F319-4F94-B6B8-3DDB0B120E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6C13FD-2C87-45F1-A0A8-1DBA9EB9EF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84484C-35F3-42EF-912C-43BE4C8167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DB7839E-6423-425B-A838-E8581ED2EB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EBF15D-DEBF-488E-A406-08FD617A18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87D2CEC-CAE9-4996-B9CD-A893595E15B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8319EA-CA06-46E8-AE4C-902563AB0BD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C252015-C3A1-4FC4-A3B6-66150C5B109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BB1B77-A848-422D-B814-2DDF9A37336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13747F4-1779-45C3-85C1-F8C8E113CF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8EC46E0-AA53-4F64-B6B5-A04108BABE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CA8507C-3628-4405-904E-BA5E94A3138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F46B55-7120-4123-9FAA-4D4A21AC295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E19FC7-4F04-4C6D-AE5A-7BE81C17F4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0429ED9-52F2-4C14-8DA2-36013A5D7A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0C5C2B-74C9-4118-9E69-047EEA1472B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D7B20F-4E2B-4341-B102-3235BA3B6D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341D9E4-E084-465E-B5EB-6F139B8FCB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B318177-DEAE-4AA4-AC5E-D5F6E998EE2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7CD0341-1CB9-41BF-8C19-50A7161495A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0A864C8-F83C-4951-8B75-B6C7288E79F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F2A6B807-E39E-4565-A657-B8BD3BD34144}"/>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1B1927C3-00BA-48BE-914D-DA901571D944}"/>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539BC5FF-2B49-4520-BBD8-D48D2118960F}"/>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D8CAF4FF-12FF-429C-80D8-2F99B2D2B9A5}"/>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6C6ECE3D-F43B-44B3-8261-FD44EC6D8185}"/>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F15B5EB2-9716-413C-B0E4-5D3469E5F282}"/>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1F7A03C1-0BFA-4131-8681-F7CF103A82F3}"/>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44C2BD5-B153-4962-AEB1-FE69B2851CFA}"/>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01D594-844A-469F-8C4C-42D3B905DD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6062DB-29FB-4664-AE0B-6E456C6FA4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17B00C-3D29-4779-B95E-F4B5ACDC23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B37487-CD53-4E15-81DB-446E112AFA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B4559FA-56DC-41B2-BD6E-F39BBF3906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4" name="楕円 73">
          <a:extLst>
            <a:ext uri="{FF2B5EF4-FFF2-40B4-BE49-F238E27FC236}">
              <a16:creationId xmlns:a16="http://schemas.microsoft.com/office/drawing/2014/main" id="{24D14010-0644-43F9-88C9-3C770E2A4AE1}"/>
            </a:ext>
          </a:extLst>
        </xdr:cNvPr>
        <xdr:cNvSpPr/>
      </xdr:nvSpPr>
      <xdr:spPr>
        <a:xfrm>
          <a:off x="4584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id="{A4BFFA79-FE0C-4C06-931A-B97E0CCC5CAE}"/>
            </a:ext>
          </a:extLst>
        </xdr:cNvPr>
        <xdr:cNvSpPr txBox="1"/>
      </xdr:nvSpPr>
      <xdr:spPr>
        <a:xfrm>
          <a:off x="4673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30299</xdr:rowOff>
    </xdr:from>
    <xdr:to>
      <xdr:col>20</xdr:col>
      <xdr:colOff>38100</xdr:colOff>
      <xdr:row>40</xdr:row>
      <xdr:rowOff>131899</xdr:rowOff>
    </xdr:to>
    <xdr:sp macro="" textlink="">
      <xdr:nvSpPr>
        <xdr:cNvPr id="76" name="楕円 75">
          <a:extLst>
            <a:ext uri="{FF2B5EF4-FFF2-40B4-BE49-F238E27FC236}">
              <a16:creationId xmlns:a16="http://schemas.microsoft.com/office/drawing/2014/main" id="{7B08A6B9-6A45-4818-9B74-EC66539EC85D}"/>
            </a:ext>
          </a:extLst>
        </xdr:cNvPr>
        <xdr:cNvSpPr/>
      </xdr:nvSpPr>
      <xdr:spPr>
        <a:xfrm>
          <a:off x="3746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81099</xdr:rowOff>
    </xdr:from>
    <xdr:to>
      <xdr:col>24</xdr:col>
      <xdr:colOff>63500</xdr:colOff>
      <xdr:row>40</xdr:row>
      <xdr:rowOff>125185</xdr:rowOff>
    </xdr:to>
    <xdr:cxnSp macro="">
      <xdr:nvCxnSpPr>
        <xdr:cNvPr id="77" name="直線コネクタ 76">
          <a:extLst>
            <a:ext uri="{FF2B5EF4-FFF2-40B4-BE49-F238E27FC236}">
              <a16:creationId xmlns:a16="http://schemas.microsoft.com/office/drawing/2014/main" id="{6EDF6021-26F8-47B4-9A87-57F1AB40BDED}"/>
            </a:ext>
          </a:extLst>
        </xdr:cNvPr>
        <xdr:cNvCxnSpPr/>
      </xdr:nvCxnSpPr>
      <xdr:spPr>
        <a:xfrm>
          <a:off x="3797300" y="693909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120106</xdr:rowOff>
    </xdr:from>
    <xdr:to>
      <xdr:col>15</xdr:col>
      <xdr:colOff>101600</xdr:colOff>
      <xdr:row>42</xdr:row>
      <xdr:rowOff>50256</xdr:rowOff>
    </xdr:to>
    <xdr:sp macro="" textlink="">
      <xdr:nvSpPr>
        <xdr:cNvPr id="78" name="楕円 77">
          <a:extLst>
            <a:ext uri="{FF2B5EF4-FFF2-40B4-BE49-F238E27FC236}">
              <a16:creationId xmlns:a16="http://schemas.microsoft.com/office/drawing/2014/main" id="{464290A9-8F0A-4ED8-8804-A0C6B96D1F5B}"/>
            </a:ext>
          </a:extLst>
        </xdr:cNvPr>
        <xdr:cNvSpPr/>
      </xdr:nvSpPr>
      <xdr:spPr>
        <a:xfrm>
          <a:off x="2857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41</xdr:row>
      <xdr:rowOff>170906</xdr:rowOff>
    </xdr:to>
    <xdr:cxnSp macro="">
      <xdr:nvCxnSpPr>
        <xdr:cNvPr id="79" name="直線コネクタ 78">
          <a:extLst>
            <a:ext uri="{FF2B5EF4-FFF2-40B4-BE49-F238E27FC236}">
              <a16:creationId xmlns:a16="http://schemas.microsoft.com/office/drawing/2014/main" id="{F5ABFEED-5A30-4610-98E5-2481838614A3}"/>
            </a:ext>
          </a:extLst>
        </xdr:cNvPr>
        <xdr:cNvCxnSpPr/>
      </xdr:nvCxnSpPr>
      <xdr:spPr>
        <a:xfrm flipV="1">
          <a:off x="2908300" y="693909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0" name="n_1aveValue【図書館】&#10;有形固定資産減価償却率">
          <a:extLst>
            <a:ext uri="{FF2B5EF4-FFF2-40B4-BE49-F238E27FC236}">
              <a16:creationId xmlns:a16="http://schemas.microsoft.com/office/drawing/2014/main" id="{A3416700-3AAC-4A77-BCDA-37F8AFCEEF99}"/>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1" name="n_2aveValue【図書館】&#10;有形固定資産減価償却率">
          <a:extLst>
            <a:ext uri="{FF2B5EF4-FFF2-40B4-BE49-F238E27FC236}">
              <a16:creationId xmlns:a16="http://schemas.microsoft.com/office/drawing/2014/main" id="{4DBE875A-F8C7-4813-B7FC-7B4267948033}"/>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2" name="n_3aveValue【図書館】&#10;有形固定資産減価償却率">
          <a:extLst>
            <a:ext uri="{FF2B5EF4-FFF2-40B4-BE49-F238E27FC236}">
              <a16:creationId xmlns:a16="http://schemas.microsoft.com/office/drawing/2014/main" id="{FBE6986B-8BC6-4529-88B1-CD8B9B9426DA}"/>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3" name="n_4aveValue【図書館】&#10;有形固定資産減価償却率">
          <a:extLst>
            <a:ext uri="{FF2B5EF4-FFF2-40B4-BE49-F238E27FC236}">
              <a16:creationId xmlns:a16="http://schemas.microsoft.com/office/drawing/2014/main" id="{209C6EAB-AC26-4C09-9AE1-CA48B86B9612}"/>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123026</xdr:rowOff>
    </xdr:from>
    <xdr:ext cx="405111" cy="259045"/>
    <xdr:sp macro="" textlink="">
      <xdr:nvSpPr>
        <xdr:cNvPr id="84" name="n_1mainValue【図書館】&#10;有形固定資産減価償却率">
          <a:extLst>
            <a:ext uri="{FF2B5EF4-FFF2-40B4-BE49-F238E27FC236}">
              <a16:creationId xmlns:a16="http://schemas.microsoft.com/office/drawing/2014/main" id="{2A1E9D83-6A19-49DF-8422-558FEC9E2FC3}"/>
            </a:ext>
          </a:extLst>
        </xdr:cNvPr>
        <xdr:cNvSpPr txBox="1"/>
      </xdr:nvSpPr>
      <xdr:spPr>
        <a:xfrm>
          <a:off x="3582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41383</xdr:rowOff>
    </xdr:from>
    <xdr:ext cx="405111" cy="259045"/>
    <xdr:sp macro="" textlink="">
      <xdr:nvSpPr>
        <xdr:cNvPr id="85" name="n_2mainValue【図書館】&#10;有形固定資産減価償却率">
          <a:extLst>
            <a:ext uri="{FF2B5EF4-FFF2-40B4-BE49-F238E27FC236}">
              <a16:creationId xmlns:a16="http://schemas.microsoft.com/office/drawing/2014/main" id="{B5BF2C5B-E08D-441B-ABC1-3B522A78BDD5}"/>
            </a:ext>
          </a:extLst>
        </xdr:cNvPr>
        <xdr:cNvSpPr txBox="1"/>
      </xdr:nvSpPr>
      <xdr:spPr>
        <a:xfrm>
          <a:off x="27057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480FB25-8DF3-4059-AEBB-FFF1BF1F0A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C5D428C-1FB8-4764-BE1E-34EE37B531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D806671-1B9F-477B-8123-335F6A2561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1BF2D05-F581-4463-9B10-23BDECB365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2C3193E-04FB-4D2E-92D6-C07A245B8D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164A669-9D01-4329-8AF1-A52F5C0191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5BDD1916-0DEA-4C0A-985F-2FFA7B008C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CF6482F-854A-40C6-8BA6-AE1CD23E6E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9BDC48B-4900-42C9-AEAD-22D2D8CDF7E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A523AE7-9895-4851-AEE1-AD93823BF4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D1649A21-DF8C-4C36-99ED-799887D0FBE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7214B1E0-D9A2-4ECF-94CB-DD2B9C79422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AD064767-4284-4A3E-A68F-E3E20BD23F6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AF2C20DF-9166-4F3A-9DE4-80FA6E8E2A9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38A5D8DB-08C4-4BC0-AECD-4DC6C78FD06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9186BDD7-EACE-4A07-8574-E2EC6CD2EF7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1B085A9B-4864-4A81-993E-15FE88F82A2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51C11425-2211-481D-B3E8-DFC9483E501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16D35B5-BEE0-4B86-A6F8-787E361215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C535C23D-86C1-4001-B3C1-331F2C178B8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B0E421EF-797B-4B98-A583-3AB1E66B51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07" name="直線コネクタ 106">
          <a:extLst>
            <a:ext uri="{FF2B5EF4-FFF2-40B4-BE49-F238E27FC236}">
              <a16:creationId xmlns:a16="http://schemas.microsoft.com/office/drawing/2014/main" id="{61C68513-A829-4813-A2DD-D59D95BE9391}"/>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08" name="【図書館】&#10;一人当たり面積最小値テキスト">
          <a:extLst>
            <a:ext uri="{FF2B5EF4-FFF2-40B4-BE49-F238E27FC236}">
              <a16:creationId xmlns:a16="http://schemas.microsoft.com/office/drawing/2014/main" id="{396FA5A4-BD4E-43E7-BA7D-0D2C47524C7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09" name="直線コネクタ 108">
          <a:extLst>
            <a:ext uri="{FF2B5EF4-FFF2-40B4-BE49-F238E27FC236}">
              <a16:creationId xmlns:a16="http://schemas.microsoft.com/office/drawing/2014/main" id="{FAE50675-A098-4BF5-9B0F-3CE3E8467822}"/>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29C4B825-685D-4FD8-9DAA-D51FD71B43B5}"/>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63A38E75-7449-4EAE-9C9D-44646312544C}"/>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2" name="【図書館】&#10;一人当たり面積平均値テキスト">
          <a:extLst>
            <a:ext uri="{FF2B5EF4-FFF2-40B4-BE49-F238E27FC236}">
              <a16:creationId xmlns:a16="http://schemas.microsoft.com/office/drawing/2014/main" id="{72E68465-3A80-4B68-983B-E4E6C8B36BB6}"/>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3" name="フローチャート: 判断 112">
          <a:extLst>
            <a:ext uri="{FF2B5EF4-FFF2-40B4-BE49-F238E27FC236}">
              <a16:creationId xmlns:a16="http://schemas.microsoft.com/office/drawing/2014/main" id="{E1DD92B3-18C6-4BBB-A7C8-86AAA84FDE54}"/>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14" name="フローチャート: 判断 113">
          <a:extLst>
            <a:ext uri="{FF2B5EF4-FFF2-40B4-BE49-F238E27FC236}">
              <a16:creationId xmlns:a16="http://schemas.microsoft.com/office/drawing/2014/main" id="{D6FC6495-F6A5-4CDD-B6B3-3BF2BE2158AB}"/>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146558</xdr:rowOff>
    </xdr:from>
    <xdr:to>
      <xdr:col>46</xdr:col>
      <xdr:colOff>38100</xdr:colOff>
      <xdr:row>38</xdr:row>
      <xdr:rowOff>76708</xdr:rowOff>
    </xdr:to>
    <xdr:sp macro="" textlink="">
      <xdr:nvSpPr>
        <xdr:cNvPr id="115" name="フローチャート: 判断 114">
          <a:extLst>
            <a:ext uri="{FF2B5EF4-FFF2-40B4-BE49-F238E27FC236}">
              <a16:creationId xmlns:a16="http://schemas.microsoft.com/office/drawing/2014/main" id="{7D73D8E7-6D1D-47A4-B565-8D274A550655}"/>
            </a:ext>
          </a:extLst>
        </xdr:cNvPr>
        <xdr:cNvSpPr/>
      </xdr:nvSpPr>
      <xdr:spPr>
        <a:xfrm>
          <a:off x="8699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a:extLst>
            <a:ext uri="{FF2B5EF4-FFF2-40B4-BE49-F238E27FC236}">
              <a16:creationId xmlns:a16="http://schemas.microsoft.com/office/drawing/2014/main" id="{423AC9D2-B9A6-4E93-B309-1F713C551B6E}"/>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123698</xdr:rowOff>
    </xdr:from>
    <xdr:to>
      <xdr:col>36</xdr:col>
      <xdr:colOff>165100</xdr:colOff>
      <xdr:row>38</xdr:row>
      <xdr:rowOff>53848</xdr:rowOff>
    </xdr:to>
    <xdr:sp macro="" textlink="">
      <xdr:nvSpPr>
        <xdr:cNvPr id="117" name="フローチャート: 判断 116">
          <a:extLst>
            <a:ext uri="{FF2B5EF4-FFF2-40B4-BE49-F238E27FC236}">
              <a16:creationId xmlns:a16="http://schemas.microsoft.com/office/drawing/2014/main" id="{F97E1511-FB78-48E6-8AE8-69AB835C5FB3}"/>
            </a:ext>
          </a:extLst>
        </xdr:cNvPr>
        <xdr:cNvSpPr/>
      </xdr:nvSpPr>
      <xdr:spPr>
        <a:xfrm>
          <a:off x="6921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42450C2-40AE-40F8-9583-89065B8FBB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92A6ACE-E302-4C48-903C-5BCC614012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6743533-FACD-4722-BE9F-45586FCA2C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1334B52-3AC7-4626-A319-7F1B6BD026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6787F77-7232-4FF5-A3D1-BBFFEA9DF2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3" name="楕円 122">
          <a:extLst>
            <a:ext uri="{FF2B5EF4-FFF2-40B4-BE49-F238E27FC236}">
              <a16:creationId xmlns:a16="http://schemas.microsoft.com/office/drawing/2014/main" id="{874794BD-DD06-4A63-9CDC-F8A03F995DA3}"/>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24" name="【図書館】&#10;一人当たり面積該当値テキスト">
          <a:extLst>
            <a:ext uri="{FF2B5EF4-FFF2-40B4-BE49-F238E27FC236}">
              <a16:creationId xmlns:a16="http://schemas.microsoft.com/office/drawing/2014/main" id="{CAF3C83D-91D9-4CC8-B1C9-516928FFB821}"/>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25" name="楕円 124">
          <a:extLst>
            <a:ext uri="{FF2B5EF4-FFF2-40B4-BE49-F238E27FC236}">
              <a16:creationId xmlns:a16="http://schemas.microsoft.com/office/drawing/2014/main" id="{1B2192EB-86AE-46B5-94F6-8196C7B1E606}"/>
            </a:ext>
          </a:extLst>
        </xdr:cNvPr>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160782</xdr:rowOff>
    </xdr:to>
    <xdr:cxnSp macro="">
      <xdr:nvCxnSpPr>
        <xdr:cNvPr id="126" name="直線コネクタ 125">
          <a:extLst>
            <a:ext uri="{FF2B5EF4-FFF2-40B4-BE49-F238E27FC236}">
              <a16:creationId xmlns:a16="http://schemas.microsoft.com/office/drawing/2014/main" id="{88E6A2C4-3777-4AF4-A1F8-62617864AF89}"/>
            </a:ext>
          </a:extLst>
        </xdr:cNvPr>
        <xdr:cNvCxnSpPr/>
      </xdr:nvCxnSpPr>
      <xdr:spPr>
        <a:xfrm flipV="1">
          <a:off x="9639300" y="684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87122</xdr:rowOff>
    </xdr:from>
    <xdr:to>
      <xdr:col>46</xdr:col>
      <xdr:colOff>38100</xdr:colOff>
      <xdr:row>36</xdr:row>
      <xdr:rowOff>17272</xdr:rowOff>
    </xdr:to>
    <xdr:sp macro="" textlink="">
      <xdr:nvSpPr>
        <xdr:cNvPr id="127" name="楕円 126">
          <a:extLst>
            <a:ext uri="{FF2B5EF4-FFF2-40B4-BE49-F238E27FC236}">
              <a16:creationId xmlns:a16="http://schemas.microsoft.com/office/drawing/2014/main" id="{6AFDA8E9-30AF-4193-AF50-89EDAD555C40}"/>
            </a:ext>
          </a:extLst>
        </xdr:cNvPr>
        <xdr:cNvSpPr/>
      </xdr:nvSpPr>
      <xdr:spPr>
        <a:xfrm>
          <a:off x="8699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137922</xdr:rowOff>
    </xdr:from>
    <xdr:to>
      <xdr:col>50</xdr:col>
      <xdr:colOff>114300</xdr:colOff>
      <xdr:row>39</xdr:row>
      <xdr:rowOff>160782</xdr:rowOff>
    </xdr:to>
    <xdr:cxnSp macro="">
      <xdr:nvCxnSpPr>
        <xdr:cNvPr id="128" name="直線コネクタ 127">
          <a:extLst>
            <a:ext uri="{FF2B5EF4-FFF2-40B4-BE49-F238E27FC236}">
              <a16:creationId xmlns:a16="http://schemas.microsoft.com/office/drawing/2014/main" id="{EA22921E-AC33-4BF5-B900-A4DEF3CC6CBC}"/>
            </a:ext>
          </a:extLst>
        </xdr:cNvPr>
        <xdr:cNvCxnSpPr/>
      </xdr:nvCxnSpPr>
      <xdr:spPr>
        <a:xfrm>
          <a:off x="8750300" y="6138672"/>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29" name="n_1aveValue【図書館】&#10;一人当たり面積">
          <a:extLst>
            <a:ext uri="{FF2B5EF4-FFF2-40B4-BE49-F238E27FC236}">
              <a16:creationId xmlns:a16="http://schemas.microsoft.com/office/drawing/2014/main" id="{1A668A9E-D4FE-4D8E-B95D-DBD37B7ECB35}"/>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67835</xdr:rowOff>
    </xdr:from>
    <xdr:ext cx="469744" cy="259045"/>
    <xdr:sp macro="" textlink="">
      <xdr:nvSpPr>
        <xdr:cNvPr id="130" name="n_2aveValue【図書館】&#10;一人当たり面積">
          <a:extLst>
            <a:ext uri="{FF2B5EF4-FFF2-40B4-BE49-F238E27FC236}">
              <a16:creationId xmlns:a16="http://schemas.microsoft.com/office/drawing/2014/main" id="{B377C3B7-889D-47A4-B673-C60DE04ABCB5}"/>
            </a:ext>
          </a:extLst>
        </xdr:cNvPr>
        <xdr:cNvSpPr txBox="1"/>
      </xdr:nvSpPr>
      <xdr:spPr>
        <a:xfrm>
          <a:off x="8515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1" name="n_3aveValue【図書館】&#10;一人当たり面積">
          <a:extLst>
            <a:ext uri="{FF2B5EF4-FFF2-40B4-BE49-F238E27FC236}">
              <a16:creationId xmlns:a16="http://schemas.microsoft.com/office/drawing/2014/main" id="{6C0FF3C8-432B-4008-ACA9-DD490E54590C}"/>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70375</xdr:rowOff>
    </xdr:from>
    <xdr:ext cx="469744" cy="259045"/>
    <xdr:sp macro="" textlink="">
      <xdr:nvSpPr>
        <xdr:cNvPr id="132" name="n_4aveValue【図書館】&#10;一人当たり面積">
          <a:extLst>
            <a:ext uri="{FF2B5EF4-FFF2-40B4-BE49-F238E27FC236}">
              <a16:creationId xmlns:a16="http://schemas.microsoft.com/office/drawing/2014/main" id="{22BA3BE7-6205-43B6-A55F-255DF1821D5C}"/>
            </a:ext>
          </a:extLst>
        </xdr:cNvPr>
        <xdr:cNvSpPr txBox="1"/>
      </xdr:nvSpPr>
      <xdr:spPr>
        <a:xfrm>
          <a:off x="6737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33" name="n_1mainValue【図書館】&#10;一人当たり面積">
          <a:extLst>
            <a:ext uri="{FF2B5EF4-FFF2-40B4-BE49-F238E27FC236}">
              <a16:creationId xmlns:a16="http://schemas.microsoft.com/office/drawing/2014/main" id="{8873CE67-CEE7-4AAA-8820-FBCC8C763C3A}"/>
            </a:ext>
          </a:extLst>
        </xdr:cNvPr>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33799</xdr:rowOff>
    </xdr:from>
    <xdr:ext cx="469744" cy="259045"/>
    <xdr:sp macro="" textlink="">
      <xdr:nvSpPr>
        <xdr:cNvPr id="134" name="n_2mainValue【図書館】&#10;一人当たり面積">
          <a:extLst>
            <a:ext uri="{FF2B5EF4-FFF2-40B4-BE49-F238E27FC236}">
              <a16:creationId xmlns:a16="http://schemas.microsoft.com/office/drawing/2014/main" id="{E1AEA0DE-5E4B-498A-865C-3502C7E86FD0}"/>
            </a:ext>
          </a:extLst>
        </xdr:cNvPr>
        <xdr:cNvSpPr txBox="1"/>
      </xdr:nvSpPr>
      <xdr:spPr>
        <a:xfrm>
          <a:off x="8515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8CA7806E-D55D-4B8A-A703-39E8D1D5F2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4753EC83-15D5-48BA-861C-18D7E804B9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2537B3B-C3C8-4C71-8FC6-259842BAD6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C226BBC-8FDF-4A02-9A28-8EEF3604AA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8693688A-FBC9-4B35-B254-8EC3DF36D7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C40D8086-33E6-45E3-9DCB-7646D5AEC3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7E839E5-E3BD-4F33-892F-48D1BF4C4C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BDA61F2E-52BC-4E55-A60D-86F9D4BA53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A22ED240-DF4F-43C2-ABAC-00F49CD39D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1A4D727F-3FDA-4CA8-9CB4-5FB405AA41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10E3DF77-406F-4C3A-9111-1EA19D14347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A36FEB7B-780B-40D9-8A37-2FAC53483BC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50314088-C2AE-4A3C-8496-DC2B05A524C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AB0B0B9C-9F75-4B1D-917D-7B6A995DC8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708B9186-1DDF-47F2-A049-464B30861E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62430B45-0DB6-4014-BBEE-AA8E08D088C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BE14CCFC-4978-4B03-A634-3C5772A342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B5BDC2F3-AD8F-44C0-80D1-27F1FE382E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4828134E-F703-4594-A027-B50CBB9E69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427D1B81-2791-4743-90A6-A786CA1783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F58B01DF-EE44-464E-B94E-B599E9DEFA3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815337C6-3CC0-429E-A315-F23E7C551C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56C5ECEB-7211-4DB4-B8B3-7A766763A8E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F953F0B-B992-47B3-B8FC-E4A9094072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14FD4702-6072-40AA-AF3D-C40A931E36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5FE98DC0-F351-479B-BF79-F850A06F3D76}"/>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1093321C-250D-4E83-A05D-0E056201E49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4593CD35-07F9-456C-9516-02F0BDCFCC9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3" name="【体育館・プール】&#10;有形固定資産減価償却率最大値テキスト">
          <a:extLst>
            <a:ext uri="{FF2B5EF4-FFF2-40B4-BE49-F238E27FC236}">
              <a16:creationId xmlns:a16="http://schemas.microsoft.com/office/drawing/2014/main" id="{0C10C5E4-CA19-48F9-B6B3-3D60A83C8FCA}"/>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a:extLst>
            <a:ext uri="{FF2B5EF4-FFF2-40B4-BE49-F238E27FC236}">
              <a16:creationId xmlns:a16="http://schemas.microsoft.com/office/drawing/2014/main" id="{196611EA-7D40-44FD-A899-4673359563C3}"/>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9819C4C4-BF39-4A39-9122-60C619BFB38B}"/>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66" name="フローチャート: 判断 165">
          <a:extLst>
            <a:ext uri="{FF2B5EF4-FFF2-40B4-BE49-F238E27FC236}">
              <a16:creationId xmlns:a16="http://schemas.microsoft.com/office/drawing/2014/main" id="{E9FC6594-9F64-4A90-B24C-1E926F6550F6}"/>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67" name="フローチャート: 判断 166">
          <a:extLst>
            <a:ext uri="{FF2B5EF4-FFF2-40B4-BE49-F238E27FC236}">
              <a16:creationId xmlns:a16="http://schemas.microsoft.com/office/drawing/2014/main" id="{C11ECC84-0DB0-4CC3-B0F8-8FB324FF80E1}"/>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68" name="フローチャート: 判断 167">
          <a:extLst>
            <a:ext uri="{FF2B5EF4-FFF2-40B4-BE49-F238E27FC236}">
              <a16:creationId xmlns:a16="http://schemas.microsoft.com/office/drawing/2014/main" id="{BB65C82D-630B-412A-9E38-1DBFC4F9B9C7}"/>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69" name="フローチャート: 判断 168">
          <a:extLst>
            <a:ext uri="{FF2B5EF4-FFF2-40B4-BE49-F238E27FC236}">
              <a16:creationId xmlns:a16="http://schemas.microsoft.com/office/drawing/2014/main" id="{752CC657-204B-4258-BE0C-550A3AB6D519}"/>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70" name="フローチャート: 判断 169">
          <a:extLst>
            <a:ext uri="{FF2B5EF4-FFF2-40B4-BE49-F238E27FC236}">
              <a16:creationId xmlns:a16="http://schemas.microsoft.com/office/drawing/2014/main" id="{1B6B5137-BB5D-47B9-94CD-3BEF4BE722A8}"/>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45E8622-1C0F-499A-98D9-5BE499947A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A4FFBFB-FED6-44AE-A763-581AA0385B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2D45AD8-985D-48E1-9770-D540AEF0EE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768B319-CD20-4188-92C5-3DFA59D438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A2645D8-BB5F-4BAF-A70C-652F268999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34109</xdr:rowOff>
    </xdr:from>
    <xdr:to>
      <xdr:col>24</xdr:col>
      <xdr:colOff>114300</xdr:colOff>
      <xdr:row>63</xdr:row>
      <xdr:rowOff>135709</xdr:rowOff>
    </xdr:to>
    <xdr:sp macro="" textlink="">
      <xdr:nvSpPr>
        <xdr:cNvPr id="176" name="楕円 175">
          <a:extLst>
            <a:ext uri="{FF2B5EF4-FFF2-40B4-BE49-F238E27FC236}">
              <a16:creationId xmlns:a16="http://schemas.microsoft.com/office/drawing/2014/main" id="{FF609DE3-FE97-482F-B290-4329EF375550}"/>
            </a:ext>
          </a:extLst>
        </xdr:cNvPr>
        <xdr:cNvSpPr/>
      </xdr:nvSpPr>
      <xdr:spPr>
        <a:xfrm>
          <a:off x="45847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12536</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52BC33F5-8B55-490F-88DC-136305EE3B27}"/>
            </a:ext>
          </a:extLst>
        </xdr:cNvPr>
        <xdr:cNvSpPr txBox="1"/>
      </xdr:nvSpPr>
      <xdr:spPr>
        <a:xfrm>
          <a:off x="4673600"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30843</xdr:rowOff>
    </xdr:from>
    <xdr:to>
      <xdr:col>20</xdr:col>
      <xdr:colOff>38100</xdr:colOff>
      <xdr:row>63</xdr:row>
      <xdr:rowOff>132443</xdr:rowOff>
    </xdr:to>
    <xdr:sp macro="" textlink="">
      <xdr:nvSpPr>
        <xdr:cNvPr id="178" name="楕円 177">
          <a:extLst>
            <a:ext uri="{FF2B5EF4-FFF2-40B4-BE49-F238E27FC236}">
              <a16:creationId xmlns:a16="http://schemas.microsoft.com/office/drawing/2014/main" id="{01C79E80-F9FC-4818-8DE0-CB5825967BF1}"/>
            </a:ext>
          </a:extLst>
        </xdr:cNvPr>
        <xdr:cNvSpPr/>
      </xdr:nvSpPr>
      <xdr:spPr>
        <a:xfrm>
          <a:off x="3746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81643</xdr:rowOff>
    </xdr:from>
    <xdr:to>
      <xdr:col>24</xdr:col>
      <xdr:colOff>63500</xdr:colOff>
      <xdr:row>63</xdr:row>
      <xdr:rowOff>84909</xdr:rowOff>
    </xdr:to>
    <xdr:cxnSp macro="">
      <xdr:nvCxnSpPr>
        <xdr:cNvPr id="179" name="直線コネクタ 178">
          <a:extLst>
            <a:ext uri="{FF2B5EF4-FFF2-40B4-BE49-F238E27FC236}">
              <a16:creationId xmlns:a16="http://schemas.microsoft.com/office/drawing/2014/main" id="{A9ACB870-4CE4-4A1E-884B-4ABDCE042F4B}"/>
            </a:ext>
          </a:extLst>
        </xdr:cNvPr>
        <xdr:cNvCxnSpPr/>
      </xdr:nvCxnSpPr>
      <xdr:spPr>
        <a:xfrm>
          <a:off x="3797300" y="108829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27577</xdr:rowOff>
    </xdr:from>
    <xdr:to>
      <xdr:col>15</xdr:col>
      <xdr:colOff>101600</xdr:colOff>
      <xdr:row>63</xdr:row>
      <xdr:rowOff>129177</xdr:rowOff>
    </xdr:to>
    <xdr:sp macro="" textlink="">
      <xdr:nvSpPr>
        <xdr:cNvPr id="180" name="楕円 179">
          <a:extLst>
            <a:ext uri="{FF2B5EF4-FFF2-40B4-BE49-F238E27FC236}">
              <a16:creationId xmlns:a16="http://schemas.microsoft.com/office/drawing/2014/main" id="{68A7E7F3-B9AB-4E7D-8490-B8A6E8F58761}"/>
            </a:ext>
          </a:extLst>
        </xdr:cNvPr>
        <xdr:cNvSpPr/>
      </xdr:nvSpPr>
      <xdr:spPr>
        <a:xfrm>
          <a:off x="2857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78377</xdr:rowOff>
    </xdr:from>
    <xdr:to>
      <xdr:col>19</xdr:col>
      <xdr:colOff>177800</xdr:colOff>
      <xdr:row>63</xdr:row>
      <xdr:rowOff>81643</xdr:rowOff>
    </xdr:to>
    <xdr:cxnSp macro="">
      <xdr:nvCxnSpPr>
        <xdr:cNvPr id="181" name="直線コネクタ 180">
          <a:extLst>
            <a:ext uri="{FF2B5EF4-FFF2-40B4-BE49-F238E27FC236}">
              <a16:creationId xmlns:a16="http://schemas.microsoft.com/office/drawing/2014/main" id="{1E21CC5D-8E5F-4F5A-881B-DE1B5628D8B8}"/>
            </a:ext>
          </a:extLst>
        </xdr:cNvPr>
        <xdr:cNvCxnSpPr/>
      </xdr:nvCxnSpPr>
      <xdr:spPr>
        <a:xfrm>
          <a:off x="2908300" y="108797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66766</xdr:rowOff>
    </xdr:from>
    <xdr:to>
      <xdr:col>10</xdr:col>
      <xdr:colOff>165100</xdr:colOff>
      <xdr:row>63</xdr:row>
      <xdr:rowOff>168366</xdr:rowOff>
    </xdr:to>
    <xdr:sp macro="" textlink="">
      <xdr:nvSpPr>
        <xdr:cNvPr id="182" name="楕円 181">
          <a:extLst>
            <a:ext uri="{FF2B5EF4-FFF2-40B4-BE49-F238E27FC236}">
              <a16:creationId xmlns:a16="http://schemas.microsoft.com/office/drawing/2014/main" id="{66C043CB-E880-4EDA-93D4-2144FFFFDBB6}"/>
            </a:ext>
          </a:extLst>
        </xdr:cNvPr>
        <xdr:cNvSpPr/>
      </xdr:nvSpPr>
      <xdr:spPr>
        <a:xfrm>
          <a:off x="196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78377</xdr:rowOff>
    </xdr:from>
    <xdr:to>
      <xdr:col>15</xdr:col>
      <xdr:colOff>50800</xdr:colOff>
      <xdr:row>63</xdr:row>
      <xdr:rowOff>117566</xdr:rowOff>
    </xdr:to>
    <xdr:cxnSp macro="">
      <xdr:nvCxnSpPr>
        <xdr:cNvPr id="183" name="直線コネクタ 182">
          <a:extLst>
            <a:ext uri="{FF2B5EF4-FFF2-40B4-BE49-F238E27FC236}">
              <a16:creationId xmlns:a16="http://schemas.microsoft.com/office/drawing/2014/main" id="{7B32C4F5-BB25-42FC-8A85-73B855231018}"/>
            </a:ext>
          </a:extLst>
        </xdr:cNvPr>
        <xdr:cNvCxnSpPr/>
      </xdr:nvCxnSpPr>
      <xdr:spPr>
        <a:xfrm flipV="1">
          <a:off x="2019300" y="108797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47172</xdr:rowOff>
    </xdr:from>
    <xdr:to>
      <xdr:col>6</xdr:col>
      <xdr:colOff>38100</xdr:colOff>
      <xdr:row>63</xdr:row>
      <xdr:rowOff>148772</xdr:rowOff>
    </xdr:to>
    <xdr:sp macro="" textlink="">
      <xdr:nvSpPr>
        <xdr:cNvPr id="184" name="楕円 183">
          <a:extLst>
            <a:ext uri="{FF2B5EF4-FFF2-40B4-BE49-F238E27FC236}">
              <a16:creationId xmlns:a16="http://schemas.microsoft.com/office/drawing/2014/main" id="{73D20A4D-5221-4523-8AEE-D21A1418DAC3}"/>
            </a:ext>
          </a:extLst>
        </xdr:cNvPr>
        <xdr:cNvSpPr/>
      </xdr:nvSpPr>
      <xdr:spPr>
        <a:xfrm>
          <a:off x="1079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97972</xdr:rowOff>
    </xdr:from>
    <xdr:to>
      <xdr:col>10</xdr:col>
      <xdr:colOff>114300</xdr:colOff>
      <xdr:row>63</xdr:row>
      <xdr:rowOff>117566</xdr:rowOff>
    </xdr:to>
    <xdr:cxnSp macro="">
      <xdr:nvCxnSpPr>
        <xdr:cNvPr id="185" name="直線コネクタ 184">
          <a:extLst>
            <a:ext uri="{FF2B5EF4-FFF2-40B4-BE49-F238E27FC236}">
              <a16:creationId xmlns:a16="http://schemas.microsoft.com/office/drawing/2014/main" id="{439CDFA7-E581-49CD-89A9-FB06874C5E4D}"/>
            </a:ext>
          </a:extLst>
        </xdr:cNvPr>
        <xdr:cNvCxnSpPr/>
      </xdr:nvCxnSpPr>
      <xdr:spPr>
        <a:xfrm>
          <a:off x="1130300" y="108993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86" name="n_1aveValue【体育館・プール】&#10;有形固定資産減価償却率">
          <a:extLst>
            <a:ext uri="{FF2B5EF4-FFF2-40B4-BE49-F238E27FC236}">
              <a16:creationId xmlns:a16="http://schemas.microsoft.com/office/drawing/2014/main" id="{36667BAD-3578-4E3D-B444-5C151791DA43}"/>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87" name="n_2aveValue【体育館・プール】&#10;有形固定資産減価償却率">
          <a:extLst>
            <a:ext uri="{FF2B5EF4-FFF2-40B4-BE49-F238E27FC236}">
              <a16:creationId xmlns:a16="http://schemas.microsoft.com/office/drawing/2014/main" id="{A38D885A-635E-45DE-ACC6-B736A154A058}"/>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88" name="n_3aveValue【体育館・プール】&#10;有形固定資産減価償却率">
          <a:extLst>
            <a:ext uri="{FF2B5EF4-FFF2-40B4-BE49-F238E27FC236}">
              <a16:creationId xmlns:a16="http://schemas.microsoft.com/office/drawing/2014/main" id="{1B11BD5C-0D27-4476-A389-61A57D3B3BA3}"/>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89" name="n_4aveValue【体育館・プール】&#10;有形固定資産減価償却率">
          <a:extLst>
            <a:ext uri="{FF2B5EF4-FFF2-40B4-BE49-F238E27FC236}">
              <a16:creationId xmlns:a16="http://schemas.microsoft.com/office/drawing/2014/main" id="{FC21091E-BE65-495E-A644-5A5444C79FB1}"/>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123570</xdr:rowOff>
    </xdr:from>
    <xdr:ext cx="405111" cy="259045"/>
    <xdr:sp macro="" textlink="">
      <xdr:nvSpPr>
        <xdr:cNvPr id="190" name="n_1mainValue【体育館・プール】&#10;有形固定資産減価償却率">
          <a:extLst>
            <a:ext uri="{FF2B5EF4-FFF2-40B4-BE49-F238E27FC236}">
              <a16:creationId xmlns:a16="http://schemas.microsoft.com/office/drawing/2014/main" id="{131E2F72-4E23-4249-88F6-1458C9C7B3D9}"/>
            </a:ext>
          </a:extLst>
        </xdr:cNvPr>
        <xdr:cNvSpPr txBox="1"/>
      </xdr:nvSpPr>
      <xdr:spPr>
        <a:xfrm>
          <a:off x="35820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120304</xdr:rowOff>
    </xdr:from>
    <xdr:ext cx="405111" cy="259045"/>
    <xdr:sp macro="" textlink="">
      <xdr:nvSpPr>
        <xdr:cNvPr id="191" name="n_2mainValue【体育館・プール】&#10;有形固定資産減価償却率">
          <a:extLst>
            <a:ext uri="{FF2B5EF4-FFF2-40B4-BE49-F238E27FC236}">
              <a16:creationId xmlns:a16="http://schemas.microsoft.com/office/drawing/2014/main" id="{2B7DC368-BBB8-436C-8E99-03B255D2AA60}"/>
            </a:ext>
          </a:extLst>
        </xdr:cNvPr>
        <xdr:cNvSpPr txBox="1"/>
      </xdr:nvSpPr>
      <xdr:spPr>
        <a:xfrm>
          <a:off x="2705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159493</xdr:rowOff>
    </xdr:from>
    <xdr:ext cx="405111" cy="259045"/>
    <xdr:sp macro="" textlink="">
      <xdr:nvSpPr>
        <xdr:cNvPr id="192" name="n_3mainValue【体育館・プール】&#10;有形固定資産減価償却率">
          <a:extLst>
            <a:ext uri="{FF2B5EF4-FFF2-40B4-BE49-F238E27FC236}">
              <a16:creationId xmlns:a16="http://schemas.microsoft.com/office/drawing/2014/main" id="{9BBC6C9F-5B18-4D62-9641-1B9A3535EEC6}"/>
            </a:ext>
          </a:extLst>
        </xdr:cNvPr>
        <xdr:cNvSpPr txBox="1"/>
      </xdr:nvSpPr>
      <xdr:spPr>
        <a:xfrm>
          <a:off x="1816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139899</xdr:rowOff>
    </xdr:from>
    <xdr:ext cx="405111" cy="259045"/>
    <xdr:sp macro="" textlink="">
      <xdr:nvSpPr>
        <xdr:cNvPr id="193" name="n_4mainValue【体育館・プール】&#10;有形固定資産減価償却率">
          <a:extLst>
            <a:ext uri="{FF2B5EF4-FFF2-40B4-BE49-F238E27FC236}">
              <a16:creationId xmlns:a16="http://schemas.microsoft.com/office/drawing/2014/main" id="{B087917B-8DB6-426E-98F4-BCE54DA40EE4}"/>
            </a:ext>
          </a:extLst>
        </xdr:cNvPr>
        <xdr:cNvSpPr txBox="1"/>
      </xdr:nvSpPr>
      <xdr:spPr>
        <a:xfrm>
          <a:off x="927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3C2CBAAF-F5AC-4602-881C-E2F65653D0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2C382327-E9C5-40D8-995A-EDD5A38C31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FE2DD460-FDD8-4ABE-B59C-19D058CAFC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AEC23ECA-C463-4FB6-BF3C-5D1A72E115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FBA31E22-D612-4071-B3A1-FDF86B1351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8FEEC74B-23CA-426C-88F0-A567971118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ABE74747-E949-4A9A-AED4-960E077E7F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C584C6A4-9D2A-4039-90EF-5E492CB0E0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551D48CA-9608-4159-BAB5-8D6A8DF229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6A89ABB1-F1DF-4892-AB47-ED6D89A396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2815E21D-238B-4BBF-AAA0-0D0AF8B94D3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a:extLst>
            <a:ext uri="{FF2B5EF4-FFF2-40B4-BE49-F238E27FC236}">
              <a16:creationId xmlns:a16="http://schemas.microsoft.com/office/drawing/2014/main" id="{F948C626-91A2-41C2-AE9C-AA603E9696D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3DF4F873-ACE5-4E19-889F-8A4FB699237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a:extLst>
            <a:ext uri="{FF2B5EF4-FFF2-40B4-BE49-F238E27FC236}">
              <a16:creationId xmlns:a16="http://schemas.microsoft.com/office/drawing/2014/main" id="{8D1FCC2D-6BE2-47D1-BD5D-687488D5DC4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2952A00C-1905-4A9C-8570-2682460333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a:extLst>
            <a:ext uri="{FF2B5EF4-FFF2-40B4-BE49-F238E27FC236}">
              <a16:creationId xmlns:a16="http://schemas.microsoft.com/office/drawing/2014/main" id="{1C661020-F27A-474F-B23B-F898FCE4EFA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FE18863D-460D-44FC-B365-62243A61C3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a:extLst>
            <a:ext uri="{FF2B5EF4-FFF2-40B4-BE49-F238E27FC236}">
              <a16:creationId xmlns:a16="http://schemas.microsoft.com/office/drawing/2014/main" id="{EAEB8C3A-4D42-4AF4-8592-61060B69E97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61408721-461D-4240-A0C1-B6BECB6ACD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7E4C0290-5A33-43EC-BE09-45C763CCAB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D70D3E21-33A9-438A-98A6-BB7805A5FF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9601</xdr:rowOff>
    </xdr:from>
    <xdr:to>
      <xdr:col>54</xdr:col>
      <xdr:colOff>189865</xdr:colOff>
      <xdr:row>63</xdr:row>
      <xdr:rowOff>140818</xdr:rowOff>
    </xdr:to>
    <xdr:cxnSp macro="">
      <xdr:nvCxnSpPr>
        <xdr:cNvPr id="215" name="直線コネクタ 214">
          <a:extLst>
            <a:ext uri="{FF2B5EF4-FFF2-40B4-BE49-F238E27FC236}">
              <a16:creationId xmlns:a16="http://schemas.microsoft.com/office/drawing/2014/main" id="{F9B77B31-2541-434C-BA47-A2CE2AA92168}"/>
            </a:ext>
          </a:extLst>
        </xdr:cNvPr>
        <xdr:cNvCxnSpPr/>
      </xdr:nvCxnSpPr>
      <xdr:spPr>
        <a:xfrm flipV="1">
          <a:off x="10476865" y="9953701"/>
          <a:ext cx="0" cy="988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144645</xdr:rowOff>
    </xdr:from>
    <xdr:ext cx="469744" cy="259045"/>
    <xdr:sp macro="" textlink="">
      <xdr:nvSpPr>
        <xdr:cNvPr id="216" name="【体育館・プール】&#10;一人当たり面積最小値テキスト">
          <a:extLst>
            <a:ext uri="{FF2B5EF4-FFF2-40B4-BE49-F238E27FC236}">
              <a16:creationId xmlns:a16="http://schemas.microsoft.com/office/drawing/2014/main" id="{DC6805BD-2C7E-4F61-9DA3-313E2B1C1CE1}"/>
            </a:ext>
          </a:extLst>
        </xdr:cNvPr>
        <xdr:cNvSpPr txBox="1"/>
      </xdr:nvSpPr>
      <xdr:spPr>
        <a:xfrm>
          <a:off x="10515600" y="1094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140818</xdr:rowOff>
    </xdr:from>
    <xdr:to>
      <xdr:col>55</xdr:col>
      <xdr:colOff>88900</xdr:colOff>
      <xdr:row>63</xdr:row>
      <xdr:rowOff>140818</xdr:rowOff>
    </xdr:to>
    <xdr:cxnSp macro="">
      <xdr:nvCxnSpPr>
        <xdr:cNvPr id="217" name="直線コネクタ 216">
          <a:extLst>
            <a:ext uri="{FF2B5EF4-FFF2-40B4-BE49-F238E27FC236}">
              <a16:creationId xmlns:a16="http://schemas.microsoft.com/office/drawing/2014/main" id="{B394BB62-7A64-46C8-9310-6BE77EC026CD}"/>
            </a:ext>
          </a:extLst>
        </xdr:cNvPr>
        <xdr:cNvCxnSpPr/>
      </xdr:nvCxnSpPr>
      <xdr:spPr>
        <a:xfrm>
          <a:off x="10388600" y="1094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127728</xdr:rowOff>
    </xdr:from>
    <xdr:ext cx="469744" cy="259045"/>
    <xdr:sp macro="" textlink="">
      <xdr:nvSpPr>
        <xdr:cNvPr id="218" name="【体育館・プール】&#10;一人当たり面積最大値テキスト">
          <a:extLst>
            <a:ext uri="{FF2B5EF4-FFF2-40B4-BE49-F238E27FC236}">
              <a16:creationId xmlns:a16="http://schemas.microsoft.com/office/drawing/2014/main" id="{0CEFAF0F-E2F7-436F-B3DD-BBC56145E339}"/>
            </a:ext>
          </a:extLst>
        </xdr:cNvPr>
        <xdr:cNvSpPr txBox="1"/>
      </xdr:nvSpPr>
      <xdr:spPr>
        <a:xfrm>
          <a:off x="10515600" y="97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9601</xdr:rowOff>
    </xdr:from>
    <xdr:to>
      <xdr:col>55</xdr:col>
      <xdr:colOff>88900</xdr:colOff>
      <xdr:row>58</xdr:row>
      <xdr:rowOff>9601</xdr:rowOff>
    </xdr:to>
    <xdr:cxnSp macro="">
      <xdr:nvCxnSpPr>
        <xdr:cNvPr id="219" name="直線コネクタ 218">
          <a:extLst>
            <a:ext uri="{FF2B5EF4-FFF2-40B4-BE49-F238E27FC236}">
              <a16:creationId xmlns:a16="http://schemas.microsoft.com/office/drawing/2014/main" id="{37D4EB1B-1C9B-4224-B8C3-C755F7982843}"/>
            </a:ext>
          </a:extLst>
        </xdr:cNvPr>
        <xdr:cNvCxnSpPr/>
      </xdr:nvCxnSpPr>
      <xdr:spPr>
        <a:xfrm>
          <a:off x="10388600" y="9953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110050</xdr:rowOff>
    </xdr:from>
    <xdr:ext cx="469744" cy="259045"/>
    <xdr:sp macro="" textlink="">
      <xdr:nvSpPr>
        <xdr:cNvPr id="220" name="【体育館・プール】&#10;一人当たり面積平均値テキスト">
          <a:extLst>
            <a:ext uri="{FF2B5EF4-FFF2-40B4-BE49-F238E27FC236}">
              <a16:creationId xmlns:a16="http://schemas.microsoft.com/office/drawing/2014/main" id="{48643ACE-9F2D-4339-BCBB-848EB80BFB0F}"/>
            </a:ext>
          </a:extLst>
        </xdr:cNvPr>
        <xdr:cNvSpPr txBox="1"/>
      </xdr:nvSpPr>
      <xdr:spPr>
        <a:xfrm>
          <a:off x="10515600" y="10568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131623</xdr:rowOff>
    </xdr:from>
    <xdr:to>
      <xdr:col>55</xdr:col>
      <xdr:colOff>50800</xdr:colOff>
      <xdr:row>62</xdr:row>
      <xdr:rowOff>61773</xdr:rowOff>
    </xdr:to>
    <xdr:sp macro="" textlink="">
      <xdr:nvSpPr>
        <xdr:cNvPr id="221" name="フローチャート: 判断 220">
          <a:extLst>
            <a:ext uri="{FF2B5EF4-FFF2-40B4-BE49-F238E27FC236}">
              <a16:creationId xmlns:a16="http://schemas.microsoft.com/office/drawing/2014/main" id="{53A07DEB-17EE-4313-9148-751AB7E76932}"/>
            </a:ext>
          </a:extLst>
        </xdr:cNvPr>
        <xdr:cNvSpPr/>
      </xdr:nvSpPr>
      <xdr:spPr>
        <a:xfrm>
          <a:off x="104267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3607</xdr:rowOff>
    </xdr:from>
    <xdr:to>
      <xdr:col>50</xdr:col>
      <xdr:colOff>165100</xdr:colOff>
      <xdr:row>62</xdr:row>
      <xdr:rowOff>105207</xdr:rowOff>
    </xdr:to>
    <xdr:sp macro="" textlink="">
      <xdr:nvSpPr>
        <xdr:cNvPr id="222" name="フローチャート: 判断 221">
          <a:extLst>
            <a:ext uri="{FF2B5EF4-FFF2-40B4-BE49-F238E27FC236}">
              <a16:creationId xmlns:a16="http://schemas.microsoft.com/office/drawing/2014/main" id="{F17493F2-109A-4BF6-B05D-F9AF97B090DC}"/>
            </a:ext>
          </a:extLst>
        </xdr:cNvPr>
        <xdr:cNvSpPr/>
      </xdr:nvSpPr>
      <xdr:spPr>
        <a:xfrm>
          <a:off x="9588500" y="1063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28296</xdr:rowOff>
    </xdr:from>
    <xdr:to>
      <xdr:col>46</xdr:col>
      <xdr:colOff>38100</xdr:colOff>
      <xdr:row>62</xdr:row>
      <xdr:rowOff>129896</xdr:rowOff>
    </xdr:to>
    <xdr:sp macro="" textlink="">
      <xdr:nvSpPr>
        <xdr:cNvPr id="223" name="フローチャート: 判断 222">
          <a:extLst>
            <a:ext uri="{FF2B5EF4-FFF2-40B4-BE49-F238E27FC236}">
              <a16:creationId xmlns:a16="http://schemas.microsoft.com/office/drawing/2014/main" id="{2C65C95B-746B-4101-9D19-85408066ED7E}"/>
            </a:ext>
          </a:extLst>
        </xdr:cNvPr>
        <xdr:cNvSpPr/>
      </xdr:nvSpPr>
      <xdr:spPr>
        <a:xfrm>
          <a:off x="8699500" y="1065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43841</xdr:rowOff>
    </xdr:from>
    <xdr:to>
      <xdr:col>41</xdr:col>
      <xdr:colOff>101600</xdr:colOff>
      <xdr:row>62</xdr:row>
      <xdr:rowOff>145441</xdr:rowOff>
    </xdr:to>
    <xdr:sp macro="" textlink="">
      <xdr:nvSpPr>
        <xdr:cNvPr id="224" name="フローチャート: 判断 223">
          <a:extLst>
            <a:ext uri="{FF2B5EF4-FFF2-40B4-BE49-F238E27FC236}">
              <a16:creationId xmlns:a16="http://schemas.microsoft.com/office/drawing/2014/main" id="{376D0F73-AA22-4246-916E-EB5C15A80F3F}"/>
            </a:ext>
          </a:extLst>
        </xdr:cNvPr>
        <xdr:cNvSpPr/>
      </xdr:nvSpPr>
      <xdr:spPr>
        <a:xfrm>
          <a:off x="7810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49784</xdr:rowOff>
    </xdr:from>
    <xdr:to>
      <xdr:col>36</xdr:col>
      <xdr:colOff>165100</xdr:colOff>
      <xdr:row>62</xdr:row>
      <xdr:rowOff>151384</xdr:rowOff>
    </xdr:to>
    <xdr:sp macro="" textlink="">
      <xdr:nvSpPr>
        <xdr:cNvPr id="225" name="フローチャート: 判断 224">
          <a:extLst>
            <a:ext uri="{FF2B5EF4-FFF2-40B4-BE49-F238E27FC236}">
              <a16:creationId xmlns:a16="http://schemas.microsoft.com/office/drawing/2014/main" id="{4740AA72-DEE7-4722-B02E-2EAF45B913D9}"/>
            </a:ext>
          </a:extLst>
        </xdr:cNvPr>
        <xdr:cNvSpPr/>
      </xdr:nvSpPr>
      <xdr:spPr>
        <a:xfrm>
          <a:off x="6921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C846735-A929-4318-B4C9-07E83C8923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08228B7-61A5-426A-ABAC-18C1C1E541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4331900-1FDD-4ED6-BC31-5EBB8CC46C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A07B01A-1C7E-43D3-9B25-100C3DF205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87F5ECE-8D97-40EE-8704-D39DE29353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130251</xdr:rowOff>
    </xdr:from>
    <xdr:to>
      <xdr:col>55</xdr:col>
      <xdr:colOff>50800</xdr:colOff>
      <xdr:row>58</xdr:row>
      <xdr:rowOff>60401</xdr:rowOff>
    </xdr:to>
    <xdr:sp macro="" textlink="">
      <xdr:nvSpPr>
        <xdr:cNvPr id="231" name="楕円 230">
          <a:extLst>
            <a:ext uri="{FF2B5EF4-FFF2-40B4-BE49-F238E27FC236}">
              <a16:creationId xmlns:a16="http://schemas.microsoft.com/office/drawing/2014/main" id="{F80FCF85-E9F9-462D-A56A-D22BD9580C40}"/>
            </a:ext>
          </a:extLst>
        </xdr:cNvPr>
        <xdr:cNvSpPr/>
      </xdr:nvSpPr>
      <xdr:spPr>
        <a:xfrm>
          <a:off x="10426700" y="99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83278</xdr:rowOff>
    </xdr:from>
    <xdr:ext cx="469744" cy="259045"/>
    <xdr:sp macro="" textlink="">
      <xdr:nvSpPr>
        <xdr:cNvPr id="232" name="【体育館・プール】&#10;一人当たり面積該当値テキスト">
          <a:extLst>
            <a:ext uri="{FF2B5EF4-FFF2-40B4-BE49-F238E27FC236}">
              <a16:creationId xmlns:a16="http://schemas.microsoft.com/office/drawing/2014/main" id="{424A7243-55DE-4ABF-A7F8-B0C28E4FFFED}"/>
            </a:ext>
          </a:extLst>
        </xdr:cNvPr>
        <xdr:cNvSpPr txBox="1"/>
      </xdr:nvSpPr>
      <xdr:spPr>
        <a:xfrm>
          <a:off x="10515600" y="98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35154</xdr:rowOff>
    </xdr:from>
    <xdr:to>
      <xdr:col>50</xdr:col>
      <xdr:colOff>165100</xdr:colOff>
      <xdr:row>57</xdr:row>
      <xdr:rowOff>136754</xdr:rowOff>
    </xdr:to>
    <xdr:sp macro="" textlink="">
      <xdr:nvSpPr>
        <xdr:cNvPr id="233" name="楕円 232">
          <a:extLst>
            <a:ext uri="{FF2B5EF4-FFF2-40B4-BE49-F238E27FC236}">
              <a16:creationId xmlns:a16="http://schemas.microsoft.com/office/drawing/2014/main" id="{9178C411-C003-4C96-BBE9-701D828613D2}"/>
            </a:ext>
          </a:extLst>
        </xdr:cNvPr>
        <xdr:cNvSpPr/>
      </xdr:nvSpPr>
      <xdr:spPr>
        <a:xfrm>
          <a:off x="9588500" y="98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85954</xdr:rowOff>
    </xdr:from>
    <xdr:to>
      <xdr:col>55</xdr:col>
      <xdr:colOff>0</xdr:colOff>
      <xdr:row>58</xdr:row>
      <xdr:rowOff>9601</xdr:rowOff>
    </xdr:to>
    <xdr:cxnSp macro="">
      <xdr:nvCxnSpPr>
        <xdr:cNvPr id="234" name="直線コネクタ 233">
          <a:extLst>
            <a:ext uri="{FF2B5EF4-FFF2-40B4-BE49-F238E27FC236}">
              <a16:creationId xmlns:a16="http://schemas.microsoft.com/office/drawing/2014/main" id="{9F0DF4D3-39A5-45FC-AAA4-B8162EED6F5B}"/>
            </a:ext>
          </a:extLst>
        </xdr:cNvPr>
        <xdr:cNvCxnSpPr/>
      </xdr:nvCxnSpPr>
      <xdr:spPr>
        <a:xfrm>
          <a:off x="9639300" y="9858604"/>
          <a:ext cx="8382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126136</xdr:rowOff>
    </xdr:from>
    <xdr:to>
      <xdr:col>46</xdr:col>
      <xdr:colOff>38100</xdr:colOff>
      <xdr:row>58</xdr:row>
      <xdr:rowOff>56286</xdr:rowOff>
    </xdr:to>
    <xdr:sp macro="" textlink="">
      <xdr:nvSpPr>
        <xdr:cNvPr id="235" name="楕円 234">
          <a:extLst>
            <a:ext uri="{FF2B5EF4-FFF2-40B4-BE49-F238E27FC236}">
              <a16:creationId xmlns:a16="http://schemas.microsoft.com/office/drawing/2014/main" id="{35710A5D-70F9-477E-824B-B753A8AFA60F}"/>
            </a:ext>
          </a:extLst>
        </xdr:cNvPr>
        <xdr:cNvSpPr/>
      </xdr:nvSpPr>
      <xdr:spPr>
        <a:xfrm>
          <a:off x="8699500" y="9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85954</xdr:rowOff>
    </xdr:from>
    <xdr:to>
      <xdr:col>50</xdr:col>
      <xdr:colOff>114300</xdr:colOff>
      <xdr:row>58</xdr:row>
      <xdr:rowOff>5486</xdr:rowOff>
    </xdr:to>
    <xdr:cxnSp macro="">
      <xdr:nvCxnSpPr>
        <xdr:cNvPr id="236" name="直線コネクタ 235">
          <a:extLst>
            <a:ext uri="{FF2B5EF4-FFF2-40B4-BE49-F238E27FC236}">
              <a16:creationId xmlns:a16="http://schemas.microsoft.com/office/drawing/2014/main" id="{CA53F5DF-D331-453B-9CA2-7B6798958D62}"/>
            </a:ext>
          </a:extLst>
        </xdr:cNvPr>
        <xdr:cNvCxnSpPr/>
      </xdr:nvCxnSpPr>
      <xdr:spPr>
        <a:xfrm flipV="1">
          <a:off x="8750300" y="9858604"/>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237" name="楕円 236">
          <a:extLst>
            <a:ext uri="{FF2B5EF4-FFF2-40B4-BE49-F238E27FC236}">
              <a16:creationId xmlns:a16="http://schemas.microsoft.com/office/drawing/2014/main" id="{A36F7D0B-C918-4577-BF07-4FE7EE97D663}"/>
            </a:ext>
          </a:extLst>
        </xdr:cNvPr>
        <xdr:cNvSpPr/>
      </xdr:nvSpPr>
      <xdr:spPr>
        <a:xfrm>
          <a:off x="781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5486</xdr:rowOff>
    </xdr:from>
    <xdr:to>
      <xdr:col>45</xdr:col>
      <xdr:colOff>177800</xdr:colOff>
      <xdr:row>58</xdr:row>
      <xdr:rowOff>114300</xdr:rowOff>
    </xdr:to>
    <xdr:cxnSp macro="">
      <xdr:nvCxnSpPr>
        <xdr:cNvPr id="238" name="直線コネクタ 237">
          <a:extLst>
            <a:ext uri="{FF2B5EF4-FFF2-40B4-BE49-F238E27FC236}">
              <a16:creationId xmlns:a16="http://schemas.microsoft.com/office/drawing/2014/main" id="{17339EBE-4E06-4A4B-8855-E4C43BD745C2}"/>
            </a:ext>
          </a:extLst>
        </xdr:cNvPr>
        <xdr:cNvCxnSpPr/>
      </xdr:nvCxnSpPr>
      <xdr:spPr>
        <a:xfrm flipV="1">
          <a:off x="7861300" y="9949586"/>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82245</xdr:rowOff>
    </xdr:from>
    <xdr:to>
      <xdr:col>36</xdr:col>
      <xdr:colOff>165100</xdr:colOff>
      <xdr:row>59</xdr:row>
      <xdr:rowOff>12395</xdr:rowOff>
    </xdr:to>
    <xdr:sp macro="" textlink="">
      <xdr:nvSpPr>
        <xdr:cNvPr id="239" name="楕円 238">
          <a:extLst>
            <a:ext uri="{FF2B5EF4-FFF2-40B4-BE49-F238E27FC236}">
              <a16:creationId xmlns:a16="http://schemas.microsoft.com/office/drawing/2014/main" id="{133FBC4B-9752-4D14-A275-57C76F783788}"/>
            </a:ext>
          </a:extLst>
        </xdr:cNvPr>
        <xdr:cNvSpPr/>
      </xdr:nvSpPr>
      <xdr:spPr>
        <a:xfrm>
          <a:off x="6921500" y="100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114300</xdr:rowOff>
    </xdr:from>
    <xdr:to>
      <xdr:col>41</xdr:col>
      <xdr:colOff>50800</xdr:colOff>
      <xdr:row>58</xdr:row>
      <xdr:rowOff>133045</xdr:rowOff>
    </xdr:to>
    <xdr:cxnSp macro="">
      <xdr:nvCxnSpPr>
        <xdr:cNvPr id="240" name="直線コネクタ 239">
          <a:extLst>
            <a:ext uri="{FF2B5EF4-FFF2-40B4-BE49-F238E27FC236}">
              <a16:creationId xmlns:a16="http://schemas.microsoft.com/office/drawing/2014/main" id="{9D09C36F-D861-4727-B40B-487C7EC1C2A6}"/>
            </a:ext>
          </a:extLst>
        </xdr:cNvPr>
        <xdr:cNvCxnSpPr/>
      </xdr:nvCxnSpPr>
      <xdr:spPr>
        <a:xfrm flipV="1">
          <a:off x="6972300" y="10058400"/>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96334</xdr:rowOff>
    </xdr:from>
    <xdr:ext cx="469744" cy="259045"/>
    <xdr:sp macro="" textlink="">
      <xdr:nvSpPr>
        <xdr:cNvPr id="241" name="n_1aveValue【体育館・プール】&#10;一人当たり面積">
          <a:extLst>
            <a:ext uri="{FF2B5EF4-FFF2-40B4-BE49-F238E27FC236}">
              <a16:creationId xmlns:a16="http://schemas.microsoft.com/office/drawing/2014/main" id="{A46BE123-88CA-4A6A-A6C8-DF89DA09C56A}"/>
            </a:ext>
          </a:extLst>
        </xdr:cNvPr>
        <xdr:cNvSpPr txBox="1"/>
      </xdr:nvSpPr>
      <xdr:spPr>
        <a:xfrm>
          <a:off x="9391727" y="107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121023</xdr:rowOff>
    </xdr:from>
    <xdr:ext cx="469744" cy="259045"/>
    <xdr:sp macro="" textlink="">
      <xdr:nvSpPr>
        <xdr:cNvPr id="242" name="n_2aveValue【体育館・プール】&#10;一人当たり面積">
          <a:extLst>
            <a:ext uri="{FF2B5EF4-FFF2-40B4-BE49-F238E27FC236}">
              <a16:creationId xmlns:a16="http://schemas.microsoft.com/office/drawing/2014/main" id="{596F8EAE-01FC-46D1-BF88-3871306AAF32}"/>
            </a:ext>
          </a:extLst>
        </xdr:cNvPr>
        <xdr:cNvSpPr txBox="1"/>
      </xdr:nvSpPr>
      <xdr:spPr>
        <a:xfrm>
          <a:off x="8515427" y="107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136568</xdr:rowOff>
    </xdr:from>
    <xdr:ext cx="469744" cy="259045"/>
    <xdr:sp macro="" textlink="">
      <xdr:nvSpPr>
        <xdr:cNvPr id="243" name="n_3aveValue【体育館・プール】&#10;一人当たり面積">
          <a:extLst>
            <a:ext uri="{FF2B5EF4-FFF2-40B4-BE49-F238E27FC236}">
              <a16:creationId xmlns:a16="http://schemas.microsoft.com/office/drawing/2014/main" id="{DB67F5F3-BC44-4614-937A-6D7BCE8B9626}"/>
            </a:ext>
          </a:extLst>
        </xdr:cNvPr>
        <xdr:cNvSpPr txBox="1"/>
      </xdr:nvSpPr>
      <xdr:spPr>
        <a:xfrm>
          <a:off x="7626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142511</xdr:rowOff>
    </xdr:from>
    <xdr:ext cx="469744" cy="259045"/>
    <xdr:sp macro="" textlink="">
      <xdr:nvSpPr>
        <xdr:cNvPr id="244" name="n_4aveValue【体育館・プール】&#10;一人当たり面積">
          <a:extLst>
            <a:ext uri="{FF2B5EF4-FFF2-40B4-BE49-F238E27FC236}">
              <a16:creationId xmlns:a16="http://schemas.microsoft.com/office/drawing/2014/main" id="{DC3F6A35-C129-4405-990E-729E09537699}"/>
            </a:ext>
          </a:extLst>
        </xdr:cNvPr>
        <xdr:cNvSpPr txBox="1"/>
      </xdr:nvSpPr>
      <xdr:spPr>
        <a:xfrm>
          <a:off x="6737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153281</xdr:rowOff>
    </xdr:from>
    <xdr:ext cx="469744" cy="259045"/>
    <xdr:sp macro="" textlink="">
      <xdr:nvSpPr>
        <xdr:cNvPr id="245" name="n_1mainValue【体育館・プール】&#10;一人当たり面積">
          <a:extLst>
            <a:ext uri="{FF2B5EF4-FFF2-40B4-BE49-F238E27FC236}">
              <a16:creationId xmlns:a16="http://schemas.microsoft.com/office/drawing/2014/main" id="{E08224D9-8E8A-4B8A-BFA4-9063F6C3A1C0}"/>
            </a:ext>
          </a:extLst>
        </xdr:cNvPr>
        <xdr:cNvSpPr txBox="1"/>
      </xdr:nvSpPr>
      <xdr:spPr>
        <a:xfrm>
          <a:off x="9391727" y="958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72813</xdr:rowOff>
    </xdr:from>
    <xdr:ext cx="469744" cy="259045"/>
    <xdr:sp macro="" textlink="">
      <xdr:nvSpPr>
        <xdr:cNvPr id="246" name="n_2mainValue【体育館・プール】&#10;一人当たり面積">
          <a:extLst>
            <a:ext uri="{FF2B5EF4-FFF2-40B4-BE49-F238E27FC236}">
              <a16:creationId xmlns:a16="http://schemas.microsoft.com/office/drawing/2014/main" id="{30854A36-6CB3-4CCD-AD58-690CC4A8F202}"/>
            </a:ext>
          </a:extLst>
        </xdr:cNvPr>
        <xdr:cNvSpPr txBox="1"/>
      </xdr:nvSpPr>
      <xdr:spPr>
        <a:xfrm>
          <a:off x="8515427"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10177</xdr:rowOff>
    </xdr:from>
    <xdr:ext cx="469744" cy="259045"/>
    <xdr:sp macro="" textlink="">
      <xdr:nvSpPr>
        <xdr:cNvPr id="247" name="n_3mainValue【体育館・プール】&#10;一人当たり面積">
          <a:extLst>
            <a:ext uri="{FF2B5EF4-FFF2-40B4-BE49-F238E27FC236}">
              <a16:creationId xmlns:a16="http://schemas.microsoft.com/office/drawing/2014/main" id="{FB04300E-F1AC-494F-807C-9C8DE5350602}"/>
            </a:ext>
          </a:extLst>
        </xdr:cNvPr>
        <xdr:cNvSpPr txBox="1"/>
      </xdr:nvSpPr>
      <xdr:spPr>
        <a:xfrm>
          <a:off x="7626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28922</xdr:rowOff>
    </xdr:from>
    <xdr:ext cx="469744" cy="259045"/>
    <xdr:sp macro="" textlink="">
      <xdr:nvSpPr>
        <xdr:cNvPr id="248" name="n_4mainValue【体育館・プール】&#10;一人当たり面積">
          <a:extLst>
            <a:ext uri="{FF2B5EF4-FFF2-40B4-BE49-F238E27FC236}">
              <a16:creationId xmlns:a16="http://schemas.microsoft.com/office/drawing/2014/main" id="{6F8BE189-6EE8-4611-9ED2-0D0B4B62DDE1}"/>
            </a:ext>
          </a:extLst>
        </xdr:cNvPr>
        <xdr:cNvSpPr txBox="1"/>
      </xdr:nvSpPr>
      <xdr:spPr>
        <a:xfrm>
          <a:off x="6737427" y="980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C6768747-91AC-4D65-B085-D9C95DC854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9010092A-F364-46D1-BC7B-3968D1D119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8FC71CC-C059-460C-B3FD-246641D5E6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D9F7AEB5-4482-4D56-A872-6D2F55B346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A88806E6-8D80-4FF6-B734-64FCBA6C23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D54BF48A-B077-41FA-9508-03B4FB88FB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18C4AA65-67D2-4258-B371-5D47929F5E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E4BF7B70-0A77-4EF8-BCC2-D9014779B1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51FB605F-E1E4-46B9-9D76-F99B0F7312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A0CA9C31-078B-42BB-8ED3-1614C4E85E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16049260-CC43-4ED0-9F46-90DC4E0A37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5EA1DA45-6954-47A5-8389-3E5C54CAE6C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8D5614BE-D26A-4823-A9AA-5EEC8B27BBE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A9201A2A-14F0-4C22-AD8C-1737B2EFCB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C96CB738-D86F-4812-A326-EEF3393AEE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9DBCB2B6-D352-4C0D-B956-8D2CDF38E3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B3364318-E777-4A36-B851-A76B8E10DF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1FF6E309-18D2-4210-9CFB-4951FF664B6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C53769DA-CB6C-42D0-A45D-06562DFEA7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6D48B23F-27D3-4D16-9C11-35A50C9EC3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5DA15F0C-A734-4D3A-B35F-0BCDEFA4A34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E765A671-2683-4F94-A4A1-62BC8CFB6B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38E3DF2-0D79-4299-9736-6E696E85727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a:extLst>
            <a:ext uri="{FF2B5EF4-FFF2-40B4-BE49-F238E27FC236}">
              <a16:creationId xmlns:a16="http://schemas.microsoft.com/office/drawing/2014/main" id="{251432CA-C04D-414F-9B31-53DD5C45BD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73" name="直線コネクタ 272">
          <a:extLst>
            <a:ext uri="{FF2B5EF4-FFF2-40B4-BE49-F238E27FC236}">
              <a16:creationId xmlns:a16="http://schemas.microsoft.com/office/drawing/2014/main" id="{2C94FF78-9315-4591-AA06-2F9C166475B1}"/>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a:extLst>
            <a:ext uri="{FF2B5EF4-FFF2-40B4-BE49-F238E27FC236}">
              <a16:creationId xmlns:a16="http://schemas.microsoft.com/office/drawing/2014/main" id="{7499360D-EA53-4132-B3DA-666A90F4E40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a:extLst>
            <a:ext uri="{FF2B5EF4-FFF2-40B4-BE49-F238E27FC236}">
              <a16:creationId xmlns:a16="http://schemas.microsoft.com/office/drawing/2014/main" id="{A9215B54-1B9D-4C00-9216-E82670F1179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6" name="【福祉施設】&#10;有形固定資産減価償却率最大値テキスト">
          <a:extLst>
            <a:ext uri="{FF2B5EF4-FFF2-40B4-BE49-F238E27FC236}">
              <a16:creationId xmlns:a16="http://schemas.microsoft.com/office/drawing/2014/main" id="{171C7456-9984-4258-AB1A-C477BF029D45}"/>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7" name="直線コネクタ 276">
          <a:extLst>
            <a:ext uri="{FF2B5EF4-FFF2-40B4-BE49-F238E27FC236}">
              <a16:creationId xmlns:a16="http://schemas.microsoft.com/office/drawing/2014/main" id="{E3E1F58F-36F1-4F0E-A493-A7F58949B1F3}"/>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78" name="【福祉施設】&#10;有形固定資産減価償却率平均値テキスト">
          <a:extLst>
            <a:ext uri="{FF2B5EF4-FFF2-40B4-BE49-F238E27FC236}">
              <a16:creationId xmlns:a16="http://schemas.microsoft.com/office/drawing/2014/main" id="{6B5AA91B-4A5C-44B2-9B4B-49F1EAB20443}"/>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79" name="フローチャート: 判断 278">
          <a:extLst>
            <a:ext uri="{FF2B5EF4-FFF2-40B4-BE49-F238E27FC236}">
              <a16:creationId xmlns:a16="http://schemas.microsoft.com/office/drawing/2014/main" id="{ED3E3985-627C-4D76-A365-AAD7A0211046}"/>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80" name="フローチャート: 判断 279">
          <a:extLst>
            <a:ext uri="{FF2B5EF4-FFF2-40B4-BE49-F238E27FC236}">
              <a16:creationId xmlns:a16="http://schemas.microsoft.com/office/drawing/2014/main" id="{D0320ECC-304E-40EF-B6E1-B4AA491C5709}"/>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1" name="フローチャート: 判断 280">
          <a:extLst>
            <a:ext uri="{FF2B5EF4-FFF2-40B4-BE49-F238E27FC236}">
              <a16:creationId xmlns:a16="http://schemas.microsoft.com/office/drawing/2014/main" id="{81BDBA21-E5DD-439E-8321-D182028980C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82" name="フローチャート: 判断 281">
          <a:extLst>
            <a:ext uri="{FF2B5EF4-FFF2-40B4-BE49-F238E27FC236}">
              <a16:creationId xmlns:a16="http://schemas.microsoft.com/office/drawing/2014/main" id="{72A317F9-1FF2-4AED-8DE4-3F4D4B5DD508}"/>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83" name="フローチャート: 判断 282">
          <a:extLst>
            <a:ext uri="{FF2B5EF4-FFF2-40B4-BE49-F238E27FC236}">
              <a16:creationId xmlns:a16="http://schemas.microsoft.com/office/drawing/2014/main" id="{C53B6934-788E-4747-A577-5A9C5C5800DA}"/>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1C9A0520-F7B1-4679-8725-5C7D559333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CB7884F-3022-422A-B6AD-AAB8E526F4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5C83596-A962-42E4-96AC-5DAC79B4FE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D77D8FD-F507-4888-8B35-F9620B1489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8D32B8F-95F6-465A-A374-8984806B0C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289" name="楕円 288">
          <a:extLst>
            <a:ext uri="{FF2B5EF4-FFF2-40B4-BE49-F238E27FC236}">
              <a16:creationId xmlns:a16="http://schemas.microsoft.com/office/drawing/2014/main" id="{623585E4-287E-47C0-B4DA-EF7893103654}"/>
            </a:ext>
          </a:extLst>
        </xdr:cNvPr>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290" name="【福祉施設】&#10;有形固定資産減価償却率該当値テキスト">
          <a:extLst>
            <a:ext uri="{FF2B5EF4-FFF2-40B4-BE49-F238E27FC236}">
              <a16:creationId xmlns:a16="http://schemas.microsoft.com/office/drawing/2014/main" id="{5C547504-C361-456B-8908-EDC18E738B1B}"/>
            </a:ext>
          </a:extLst>
        </xdr:cNvPr>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291" name="楕円 290">
          <a:extLst>
            <a:ext uri="{FF2B5EF4-FFF2-40B4-BE49-F238E27FC236}">
              <a16:creationId xmlns:a16="http://schemas.microsoft.com/office/drawing/2014/main" id="{6739D011-B5C3-4A66-84FB-161482A83FE2}"/>
            </a:ext>
          </a:extLst>
        </xdr:cNvPr>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84</xdr:row>
      <xdr:rowOff>1905</xdr:rowOff>
    </xdr:to>
    <xdr:cxnSp macro="">
      <xdr:nvCxnSpPr>
        <xdr:cNvPr id="292" name="直線コネクタ 291">
          <a:extLst>
            <a:ext uri="{FF2B5EF4-FFF2-40B4-BE49-F238E27FC236}">
              <a16:creationId xmlns:a16="http://schemas.microsoft.com/office/drawing/2014/main" id="{B79DAC27-AE7B-4B45-9160-BD5373DD0734}"/>
            </a:ext>
          </a:extLst>
        </xdr:cNvPr>
        <xdr:cNvCxnSpPr/>
      </xdr:nvCxnSpPr>
      <xdr:spPr>
        <a:xfrm>
          <a:off x="3797300" y="14365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93" name="楕円 292">
          <a:extLst>
            <a:ext uri="{FF2B5EF4-FFF2-40B4-BE49-F238E27FC236}">
              <a16:creationId xmlns:a16="http://schemas.microsoft.com/office/drawing/2014/main" id="{092455C4-CABE-4AA7-BCF7-92259203353C}"/>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135255</xdr:rowOff>
    </xdr:to>
    <xdr:cxnSp macro="">
      <xdr:nvCxnSpPr>
        <xdr:cNvPr id="294" name="直線コネクタ 293">
          <a:extLst>
            <a:ext uri="{FF2B5EF4-FFF2-40B4-BE49-F238E27FC236}">
              <a16:creationId xmlns:a16="http://schemas.microsoft.com/office/drawing/2014/main" id="{15F34A1E-FF95-4FBF-8E37-12B2E4DB8822}"/>
            </a:ext>
          </a:extLst>
        </xdr:cNvPr>
        <xdr:cNvCxnSpPr/>
      </xdr:nvCxnSpPr>
      <xdr:spPr>
        <a:xfrm>
          <a:off x="2908300" y="14325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楕円 294">
          <a:extLst>
            <a:ext uri="{FF2B5EF4-FFF2-40B4-BE49-F238E27FC236}">
              <a16:creationId xmlns:a16="http://schemas.microsoft.com/office/drawing/2014/main" id="{0B26D0EE-D0AF-44B2-8FB6-B653D7E6A92E}"/>
            </a:ext>
          </a:extLst>
        </xdr:cNvPr>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95250</xdr:rowOff>
    </xdr:to>
    <xdr:cxnSp macro="">
      <xdr:nvCxnSpPr>
        <xdr:cNvPr id="296" name="直線コネクタ 295">
          <a:extLst>
            <a:ext uri="{FF2B5EF4-FFF2-40B4-BE49-F238E27FC236}">
              <a16:creationId xmlns:a16="http://schemas.microsoft.com/office/drawing/2014/main" id="{334ED0ED-07F6-416E-88F0-681DA7D4E615}"/>
            </a:ext>
          </a:extLst>
        </xdr:cNvPr>
        <xdr:cNvCxnSpPr/>
      </xdr:nvCxnSpPr>
      <xdr:spPr>
        <a:xfrm>
          <a:off x="2019300" y="14230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297" name="楕円 296">
          <a:extLst>
            <a:ext uri="{FF2B5EF4-FFF2-40B4-BE49-F238E27FC236}">
              <a16:creationId xmlns:a16="http://schemas.microsoft.com/office/drawing/2014/main" id="{DE973848-23E7-4674-BD3B-315F73EFC06B}"/>
            </a:ext>
          </a:extLst>
        </xdr:cNvPr>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83</xdr:row>
      <xdr:rowOff>0</xdr:rowOff>
    </xdr:to>
    <xdr:cxnSp macro="">
      <xdr:nvCxnSpPr>
        <xdr:cNvPr id="298" name="直線コネクタ 297">
          <a:extLst>
            <a:ext uri="{FF2B5EF4-FFF2-40B4-BE49-F238E27FC236}">
              <a16:creationId xmlns:a16="http://schemas.microsoft.com/office/drawing/2014/main" id="{3AEAF050-ECCC-4C74-8219-69311593DA38}"/>
            </a:ext>
          </a:extLst>
        </xdr:cNvPr>
        <xdr:cNvCxnSpPr/>
      </xdr:nvCxnSpPr>
      <xdr:spPr>
        <a:xfrm>
          <a:off x="1130300" y="1419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9" name="n_1aveValue【福祉施設】&#10;有形固定資産減価償却率">
          <a:extLst>
            <a:ext uri="{FF2B5EF4-FFF2-40B4-BE49-F238E27FC236}">
              <a16:creationId xmlns:a16="http://schemas.microsoft.com/office/drawing/2014/main" id="{5C044590-F99C-471F-95EC-B83218B45E98}"/>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0" name="n_2aveValue【福祉施設】&#10;有形固定資産減価償却率">
          <a:extLst>
            <a:ext uri="{FF2B5EF4-FFF2-40B4-BE49-F238E27FC236}">
              <a16:creationId xmlns:a16="http://schemas.microsoft.com/office/drawing/2014/main" id="{97ADAB39-FE07-43F2-ABAA-ACD5DEA3E82A}"/>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01" name="n_3aveValue【福祉施設】&#10;有形固定資産減価償却率">
          <a:extLst>
            <a:ext uri="{FF2B5EF4-FFF2-40B4-BE49-F238E27FC236}">
              <a16:creationId xmlns:a16="http://schemas.microsoft.com/office/drawing/2014/main" id="{1E5F0BE5-9915-4D63-8ED9-9508DBF1FEDC}"/>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02" name="n_4aveValue【福祉施設】&#10;有形固定資産減価償却率">
          <a:extLst>
            <a:ext uri="{FF2B5EF4-FFF2-40B4-BE49-F238E27FC236}">
              <a16:creationId xmlns:a16="http://schemas.microsoft.com/office/drawing/2014/main" id="{7E91CD24-9AF6-4853-89B2-EA57E45F838F}"/>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03" name="n_1mainValue【福祉施設】&#10;有形固定資産減価償却率">
          <a:extLst>
            <a:ext uri="{FF2B5EF4-FFF2-40B4-BE49-F238E27FC236}">
              <a16:creationId xmlns:a16="http://schemas.microsoft.com/office/drawing/2014/main" id="{DDD5B97E-2490-45B8-80FF-D843751EE110}"/>
            </a:ext>
          </a:extLst>
        </xdr:cNvPr>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4" name="n_2mainValue【福祉施設】&#10;有形固定資産減価償却率">
          <a:extLst>
            <a:ext uri="{FF2B5EF4-FFF2-40B4-BE49-F238E27FC236}">
              <a16:creationId xmlns:a16="http://schemas.microsoft.com/office/drawing/2014/main" id="{B55BCB87-9127-42BB-AFC5-3A1467946B7B}"/>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5" name="n_3mainValue【福祉施設】&#10;有形固定資産減価償却率">
          <a:extLst>
            <a:ext uri="{FF2B5EF4-FFF2-40B4-BE49-F238E27FC236}">
              <a16:creationId xmlns:a16="http://schemas.microsoft.com/office/drawing/2014/main" id="{EA8D071C-1B56-4B07-9F82-5869CE6EA841}"/>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06" name="n_4mainValue【福祉施設】&#10;有形固定資産減価償却率">
          <a:extLst>
            <a:ext uri="{FF2B5EF4-FFF2-40B4-BE49-F238E27FC236}">
              <a16:creationId xmlns:a16="http://schemas.microsoft.com/office/drawing/2014/main" id="{5D220884-3F45-4B0F-9215-7B2F8A220F7F}"/>
            </a:ext>
          </a:extLst>
        </xdr:cNvPr>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81FA6832-CF83-4B8A-B2A0-BDEDC078B6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39E573D9-B4F1-4385-911D-A3C0996493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AD2271C0-2E00-44DB-AAB7-49987AC03B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BA0D48F-3DCA-44D5-9AA6-4E3AA2FEC7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B6CE1B83-63FB-466B-905E-831B148487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60CCCFC-4887-4ADD-839B-536D97018E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90EA6ACB-53D0-4358-8C7B-C10AA2EAAB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7DD568BB-2BD7-4DDC-904E-19BCC27AE2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4E37694B-1099-4F3C-9031-F94EC15C18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99A5250-774C-4521-9E58-B665D113E0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a:extLst>
            <a:ext uri="{FF2B5EF4-FFF2-40B4-BE49-F238E27FC236}">
              <a16:creationId xmlns:a16="http://schemas.microsoft.com/office/drawing/2014/main" id="{F9F1A75F-3F2A-4345-83F9-F730D83F0FB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a:extLst>
            <a:ext uri="{FF2B5EF4-FFF2-40B4-BE49-F238E27FC236}">
              <a16:creationId xmlns:a16="http://schemas.microsoft.com/office/drawing/2014/main" id="{57A871E8-5E0A-4088-9EA2-FAEEBE4A685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a:extLst>
            <a:ext uri="{FF2B5EF4-FFF2-40B4-BE49-F238E27FC236}">
              <a16:creationId xmlns:a16="http://schemas.microsoft.com/office/drawing/2014/main" id="{4994428E-C9EF-442D-954C-20AA22B43D4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a:extLst>
            <a:ext uri="{FF2B5EF4-FFF2-40B4-BE49-F238E27FC236}">
              <a16:creationId xmlns:a16="http://schemas.microsoft.com/office/drawing/2014/main" id="{FEBAD133-4206-4751-AD3E-496926711A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a:extLst>
            <a:ext uri="{FF2B5EF4-FFF2-40B4-BE49-F238E27FC236}">
              <a16:creationId xmlns:a16="http://schemas.microsoft.com/office/drawing/2014/main" id="{63C2F7CB-D510-4645-8A69-7A509BCFC75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a:extLst>
            <a:ext uri="{FF2B5EF4-FFF2-40B4-BE49-F238E27FC236}">
              <a16:creationId xmlns:a16="http://schemas.microsoft.com/office/drawing/2014/main" id="{41ED32F8-438B-4292-8E94-56719FFE8D8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a:extLst>
            <a:ext uri="{FF2B5EF4-FFF2-40B4-BE49-F238E27FC236}">
              <a16:creationId xmlns:a16="http://schemas.microsoft.com/office/drawing/2014/main" id="{3344897C-48A5-4E4F-917B-9695F06D2F7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a:extLst>
            <a:ext uri="{FF2B5EF4-FFF2-40B4-BE49-F238E27FC236}">
              <a16:creationId xmlns:a16="http://schemas.microsoft.com/office/drawing/2014/main" id="{553D5092-52F9-4AF8-9A09-079DAFF165D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9B8A43CA-F2BF-4844-9431-05D498E0F0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36B7C89-33D9-4452-94B0-05037052F0B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DED47125-970E-4EA4-8116-230D45AD16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28" name="直線コネクタ 327">
          <a:extLst>
            <a:ext uri="{FF2B5EF4-FFF2-40B4-BE49-F238E27FC236}">
              <a16:creationId xmlns:a16="http://schemas.microsoft.com/office/drawing/2014/main" id="{F4D479B1-6960-4ECC-A7D0-422CE876479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9" name="【福祉施設】&#10;一人当たり面積最小値テキスト">
          <a:extLst>
            <a:ext uri="{FF2B5EF4-FFF2-40B4-BE49-F238E27FC236}">
              <a16:creationId xmlns:a16="http://schemas.microsoft.com/office/drawing/2014/main" id="{94856569-783E-422F-847F-257478249DB1}"/>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0" name="直線コネクタ 329">
          <a:extLst>
            <a:ext uri="{FF2B5EF4-FFF2-40B4-BE49-F238E27FC236}">
              <a16:creationId xmlns:a16="http://schemas.microsoft.com/office/drawing/2014/main" id="{A2EB75A3-F323-4448-9F8E-9AF5137557F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31" name="【福祉施設】&#10;一人当たり面積最大値テキスト">
          <a:extLst>
            <a:ext uri="{FF2B5EF4-FFF2-40B4-BE49-F238E27FC236}">
              <a16:creationId xmlns:a16="http://schemas.microsoft.com/office/drawing/2014/main" id="{73864A46-4D91-4E5D-B59A-1AD419579532}"/>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32" name="直線コネクタ 331">
          <a:extLst>
            <a:ext uri="{FF2B5EF4-FFF2-40B4-BE49-F238E27FC236}">
              <a16:creationId xmlns:a16="http://schemas.microsoft.com/office/drawing/2014/main" id="{A5A787F4-CF11-44A9-BCA0-5B85C4727326}"/>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121175</xdr:rowOff>
    </xdr:from>
    <xdr:ext cx="469744" cy="259045"/>
    <xdr:sp macro="" textlink="">
      <xdr:nvSpPr>
        <xdr:cNvPr id="333" name="【福祉施設】&#10;一人当たり面積平均値テキスト">
          <a:extLst>
            <a:ext uri="{FF2B5EF4-FFF2-40B4-BE49-F238E27FC236}">
              <a16:creationId xmlns:a16="http://schemas.microsoft.com/office/drawing/2014/main" id="{B83263F8-1EB5-4375-9485-CD1579DE8FA1}"/>
            </a:ext>
          </a:extLst>
        </xdr:cNvPr>
        <xdr:cNvSpPr txBox="1"/>
      </xdr:nvSpPr>
      <xdr:spPr>
        <a:xfrm>
          <a:off x="10515600" y="1452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34" name="フローチャート: 判断 333">
          <a:extLst>
            <a:ext uri="{FF2B5EF4-FFF2-40B4-BE49-F238E27FC236}">
              <a16:creationId xmlns:a16="http://schemas.microsoft.com/office/drawing/2014/main" id="{47F82380-C0C8-4A5D-AB55-51D8FB1C30CB}"/>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133604</xdr:rowOff>
    </xdr:from>
    <xdr:to>
      <xdr:col>50</xdr:col>
      <xdr:colOff>165100</xdr:colOff>
      <xdr:row>85</xdr:row>
      <xdr:rowOff>63754</xdr:rowOff>
    </xdr:to>
    <xdr:sp macro="" textlink="">
      <xdr:nvSpPr>
        <xdr:cNvPr id="335" name="フローチャート: 判断 334">
          <a:extLst>
            <a:ext uri="{FF2B5EF4-FFF2-40B4-BE49-F238E27FC236}">
              <a16:creationId xmlns:a16="http://schemas.microsoft.com/office/drawing/2014/main" id="{604EA019-CACD-4185-9A94-6621B8C5E66A}"/>
            </a:ext>
          </a:extLst>
        </xdr:cNvPr>
        <xdr:cNvSpPr/>
      </xdr:nvSpPr>
      <xdr:spPr>
        <a:xfrm>
          <a:off x="9588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143205</xdr:rowOff>
    </xdr:from>
    <xdr:to>
      <xdr:col>46</xdr:col>
      <xdr:colOff>38100</xdr:colOff>
      <xdr:row>85</xdr:row>
      <xdr:rowOff>73355</xdr:rowOff>
    </xdr:to>
    <xdr:sp macro="" textlink="">
      <xdr:nvSpPr>
        <xdr:cNvPr id="336" name="フローチャート: 判断 335">
          <a:extLst>
            <a:ext uri="{FF2B5EF4-FFF2-40B4-BE49-F238E27FC236}">
              <a16:creationId xmlns:a16="http://schemas.microsoft.com/office/drawing/2014/main" id="{310E6321-193F-44DB-B7BF-E3A9FDAC6FEA}"/>
            </a:ext>
          </a:extLst>
        </xdr:cNvPr>
        <xdr:cNvSpPr/>
      </xdr:nvSpPr>
      <xdr:spPr>
        <a:xfrm>
          <a:off x="86995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154636</xdr:rowOff>
    </xdr:from>
    <xdr:to>
      <xdr:col>41</xdr:col>
      <xdr:colOff>101600</xdr:colOff>
      <xdr:row>85</xdr:row>
      <xdr:rowOff>84786</xdr:rowOff>
    </xdr:to>
    <xdr:sp macro="" textlink="">
      <xdr:nvSpPr>
        <xdr:cNvPr id="337" name="フローチャート: 判断 336">
          <a:extLst>
            <a:ext uri="{FF2B5EF4-FFF2-40B4-BE49-F238E27FC236}">
              <a16:creationId xmlns:a16="http://schemas.microsoft.com/office/drawing/2014/main" id="{DC4F7A86-A785-4317-923C-B129C2F60641}"/>
            </a:ext>
          </a:extLst>
        </xdr:cNvPr>
        <xdr:cNvSpPr/>
      </xdr:nvSpPr>
      <xdr:spPr>
        <a:xfrm>
          <a:off x="7810500" y="145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168351</xdr:rowOff>
    </xdr:from>
    <xdr:to>
      <xdr:col>36</xdr:col>
      <xdr:colOff>165100</xdr:colOff>
      <xdr:row>85</xdr:row>
      <xdr:rowOff>98501</xdr:rowOff>
    </xdr:to>
    <xdr:sp macro="" textlink="">
      <xdr:nvSpPr>
        <xdr:cNvPr id="338" name="フローチャート: 判断 337">
          <a:extLst>
            <a:ext uri="{FF2B5EF4-FFF2-40B4-BE49-F238E27FC236}">
              <a16:creationId xmlns:a16="http://schemas.microsoft.com/office/drawing/2014/main" id="{3B5B40AF-667C-4829-8EFB-85764DA8FBA1}"/>
            </a:ext>
          </a:extLst>
        </xdr:cNvPr>
        <xdr:cNvSpPr/>
      </xdr:nvSpPr>
      <xdr:spPr>
        <a:xfrm>
          <a:off x="6921500" y="1457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543931A-D207-4DB8-8774-F5C35B72BA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4177E6C-7757-466B-8031-421F1930BE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F79136F-E311-43F0-9D68-5CA333788E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A19D962-5226-4A57-AC6F-168EBBA2B9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45E0E80-3B73-42EB-913F-C8038FCDF9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52223</xdr:rowOff>
    </xdr:from>
    <xdr:to>
      <xdr:col>55</xdr:col>
      <xdr:colOff>50800</xdr:colOff>
      <xdr:row>83</xdr:row>
      <xdr:rowOff>153823</xdr:rowOff>
    </xdr:to>
    <xdr:sp macro="" textlink="">
      <xdr:nvSpPr>
        <xdr:cNvPr id="344" name="楕円 343">
          <a:extLst>
            <a:ext uri="{FF2B5EF4-FFF2-40B4-BE49-F238E27FC236}">
              <a16:creationId xmlns:a16="http://schemas.microsoft.com/office/drawing/2014/main" id="{4CE00F48-4BA0-49BC-8229-1081B24A286D}"/>
            </a:ext>
          </a:extLst>
        </xdr:cNvPr>
        <xdr:cNvSpPr/>
      </xdr:nvSpPr>
      <xdr:spPr>
        <a:xfrm>
          <a:off x="10426700" y="142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75100</xdr:rowOff>
    </xdr:from>
    <xdr:ext cx="469744" cy="259045"/>
    <xdr:sp macro="" textlink="">
      <xdr:nvSpPr>
        <xdr:cNvPr id="345" name="【福祉施設】&#10;一人当たり面積該当値テキスト">
          <a:extLst>
            <a:ext uri="{FF2B5EF4-FFF2-40B4-BE49-F238E27FC236}">
              <a16:creationId xmlns:a16="http://schemas.microsoft.com/office/drawing/2014/main" id="{82444D78-EDAB-4684-B023-95C0DF0C8571}"/>
            </a:ext>
          </a:extLst>
        </xdr:cNvPr>
        <xdr:cNvSpPr txBox="1"/>
      </xdr:nvSpPr>
      <xdr:spPr>
        <a:xfrm>
          <a:off x="10515600" y="141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63652</xdr:rowOff>
    </xdr:from>
    <xdr:to>
      <xdr:col>50</xdr:col>
      <xdr:colOff>165100</xdr:colOff>
      <xdr:row>83</xdr:row>
      <xdr:rowOff>165252</xdr:rowOff>
    </xdr:to>
    <xdr:sp macro="" textlink="">
      <xdr:nvSpPr>
        <xdr:cNvPr id="346" name="楕円 345">
          <a:extLst>
            <a:ext uri="{FF2B5EF4-FFF2-40B4-BE49-F238E27FC236}">
              <a16:creationId xmlns:a16="http://schemas.microsoft.com/office/drawing/2014/main" id="{FAF11201-55B6-48D2-A756-F44CC2F2E906}"/>
            </a:ext>
          </a:extLst>
        </xdr:cNvPr>
        <xdr:cNvSpPr/>
      </xdr:nvSpPr>
      <xdr:spPr>
        <a:xfrm>
          <a:off x="9588500" y="142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103023</xdr:rowOff>
    </xdr:from>
    <xdr:to>
      <xdr:col>55</xdr:col>
      <xdr:colOff>0</xdr:colOff>
      <xdr:row>83</xdr:row>
      <xdr:rowOff>114452</xdr:rowOff>
    </xdr:to>
    <xdr:cxnSp macro="">
      <xdr:nvCxnSpPr>
        <xdr:cNvPr id="347" name="直線コネクタ 346">
          <a:extLst>
            <a:ext uri="{FF2B5EF4-FFF2-40B4-BE49-F238E27FC236}">
              <a16:creationId xmlns:a16="http://schemas.microsoft.com/office/drawing/2014/main" id="{E434E884-26A9-4780-AAD5-7577C86AFA76}"/>
            </a:ext>
          </a:extLst>
        </xdr:cNvPr>
        <xdr:cNvCxnSpPr/>
      </xdr:nvCxnSpPr>
      <xdr:spPr>
        <a:xfrm flipV="1">
          <a:off x="9639300" y="1433337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xdr:rowOff>
    </xdr:from>
    <xdr:to>
      <xdr:col>46</xdr:col>
      <xdr:colOff>38100</xdr:colOff>
      <xdr:row>83</xdr:row>
      <xdr:rowOff>108102</xdr:rowOff>
    </xdr:to>
    <xdr:sp macro="" textlink="">
      <xdr:nvSpPr>
        <xdr:cNvPr id="348" name="楕円 347">
          <a:extLst>
            <a:ext uri="{FF2B5EF4-FFF2-40B4-BE49-F238E27FC236}">
              <a16:creationId xmlns:a16="http://schemas.microsoft.com/office/drawing/2014/main" id="{4725220D-1F1E-4BA7-BD75-615A678880F2}"/>
            </a:ext>
          </a:extLst>
        </xdr:cNvPr>
        <xdr:cNvSpPr/>
      </xdr:nvSpPr>
      <xdr:spPr>
        <a:xfrm>
          <a:off x="8699500" y="142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57302</xdr:rowOff>
    </xdr:from>
    <xdr:to>
      <xdr:col>50</xdr:col>
      <xdr:colOff>114300</xdr:colOff>
      <xdr:row>83</xdr:row>
      <xdr:rowOff>114452</xdr:rowOff>
    </xdr:to>
    <xdr:cxnSp macro="">
      <xdr:nvCxnSpPr>
        <xdr:cNvPr id="349" name="直線コネクタ 348">
          <a:extLst>
            <a:ext uri="{FF2B5EF4-FFF2-40B4-BE49-F238E27FC236}">
              <a16:creationId xmlns:a16="http://schemas.microsoft.com/office/drawing/2014/main" id="{4622203B-4D39-49DE-8A2C-C19B75DE14AB}"/>
            </a:ext>
          </a:extLst>
        </xdr:cNvPr>
        <xdr:cNvCxnSpPr/>
      </xdr:nvCxnSpPr>
      <xdr:spPr>
        <a:xfrm>
          <a:off x="8750300" y="142876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19304</xdr:rowOff>
    </xdr:from>
    <xdr:to>
      <xdr:col>41</xdr:col>
      <xdr:colOff>101600</xdr:colOff>
      <xdr:row>83</xdr:row>
      <xdr:rowOff>120904</xdr:rowOff>
    </xdr:to>
    <xdr:sp macro="" textlink="">
      <xdr:nvSpPr>
        <xdr:cNvPr id="350" name="楕円 349">
          <a:extLst>
            <a:ext uri="{FF2B5EF4-FFF2-40B4-BE49-F238E27FC236}">
              <a16:creationId xmlns:a16="http://schemas.microsoft.com/office/drawing/2014/main" id="{CFF7069A-840B-4736-AA84-5B8B3C397274}"/>
            </a:ext>
          </a:extLst>
        </xdr:cNvPr>
        <xdr:cNvSpPr/>
      </xdr:nvSpPr>
      <xdr:spPr>
        <a:xfrm>
          <a:off x="781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57302</xdr:rowOff>
    </xdr:from>
    <xdr:to>
      <xdr:col>45</xdr:col>
      <xdr:colOff>177800</xdr:colOff>
      <xdr:row>83</xdr:row>
      <xdr:rowOff>70104</xdr:rowOff>
    </xdr:to>
    <xdr:cxnSp macro="">
      <xdr:nvCxnSpPr>
        <xdr:cNvPr id="351" name="直線コネクタ 350">
          <a:extLst>
            <a:ext uri="{FF2B5EF4-FFF2-40B4-BE49-F238E27FC236}">
              <a16:creationId xmlns:a16="http://schemas.microsoft.com/office/drawing/2014/main" id="{7930DE18-BAC0-43B7-80A2-1C5614FDB698}"/>
            </a:ext>
          </a:extLst>
        </xdr:cNvPr>
        <xdr:cNvCxnSpPr/>
      </xdr:nvCxnSpPr>
      <xdr:spPr>
        <a:xfrm flipV="1">
          <a:off x="7861300" y="1428765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29363</xdr:rowOff>
    </xdr:from>
    <xdr:to>
      <xdr:col>36</xdr:col>
      <xdr:colOff>165100</xdr:colOff>
      <xdr:row>83</xdr:row>
      <xdr:rowOff>130963</xdr:rowOff>
    </xdr:to>
    <xdr:sp macro="" textlink="">
      <xdr:nvSpPr>
        <xdr:cNvPr id="352" name="楕円 351">
          <a:extLst>
            <a:ext uri="{FF2B5EF4-FFF2-40B4-BE49-F238E27FC236}">
              <a16:creationId xmlns:a16="http://schemas.microsoft.com/office/drawing/2014/main" id="{A1E2B889-FC72-4101-9AFB-AFBE873A6238}"/>
            </a:ext>
          </a:extLst>
        </xdr:cNvPr>
        <xdr:cNvSpPr/>
      </xdr:nvSpPr>
      <xdr:spPr>
        <a:xfrm>
          <a:off x="6921500" y="142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70104</xdr:rowOff>
    </xdr:from>
    <xdr:to>
      <xdr:col>41</xdr:col>
      <xdr:colOff>50800</xdr:colOff>
      <xdr:row>83</xdr:row>
      <xdr:rowOff>80163</xdr:rowOff>
    </xdr:to>
    <xdr:cxnSp macro="">
      <xdr:nvCxnSpPr>
        <xdr:cNvPr id="353" name="直線コネクタ 352">
          <a:extLst>
            <a:ext uri="{FF2B5EF4-FFF2-40B4-BE49-F238E27FC236}">
              <a16:creationId xmlns:a16="http://schemas.microsoft.com/office/drawing/2014/main" id="{54403205-B050-463E-9845-9040CEDE1851}"/>
            </a:ext>
          </a:extLst>
        </xdr:cNvPr>
        <xdr:cNvCxnSpPr/>
      </xdr:nvCxnSpPr>
      <xdr:spPr>
        <a:xfrm flipV="1">
          <a:off x="6972300" y="1430045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54881</xdr:rowOff>
    </xdr:from>
    <xdr:ext cx="469744" cy="259045"/>
    <xdr:sp macro="" textlink="">
      <xdr:nvSpPr>
        <xdr:cNvPr id="354" name="n_1aveValue【福祉施設】&#10;一人当たり面積">
          <a:extLst>
            <a:ext uri="{FF2B5EF4-FFF2-40B4-BE49-F238E27FC236}">
              <a16:creationId xmlns:a16="http://schemas.microsoft.com/office/drawing/2014/main" id="{287DEADC-B836-4E55-89D9-3A982EC6A06B}"/>
            </a:ext>
          </a:extLst>
        </xdr:cNvPr>
        <xdr:cNvSpPr txBox="1"/>
      </xdr:nvSpPr>
      <xdr:spPr>
        <a:xfrm>
          <a:off x="9391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64482</xdr:rowOff>
    </xdr:from>
    <xdr:ext cx="469744" cy="259045"/>
    <xdr:sp macro="" textlink="">
      <xdr:nvSpPr>
        <xdr:cNvPr id="355" name="n_2aveValue【福祉施設】&#10;一人当たり面積">
          <a:extLst>
            <a:ext uri="{FF2B5EF4-FFF2-40B4-BE49-F238E27FC236}">
              <a16:creationId xmlns:a16="http://schemas.microsoft.com/office/drawing/2014/main" id="{F501F366-AC76-46B9-BB4C-D713BF7F06D4}"/>
            </a:ext>
          </a:extLst>
        </xdr:cNvPr>
        <xdr:cNvSpPr txBox="1"/>
      </xdr:nvSpPr>
      <xdr:spPr>
        <a:xfrm>
          <a:off x="8515427" y="1463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75913</xdr:rowOff>
    </xdr:from>
    <xdr:ext cx="469744" cy="259045"/>
    <xdr:sp macro="" textlink="">
      <xdr:nvSpPr>
        <xdr:cNvPr id="356" name="n_3aveValue【福祉施設】&#10;一人当たり面積">
          <a:extLst>
            <a:ext uri="{FF2B5EF4-FFF2-40B4-BE49-F238E27FC236}">
              <a16:creationId xmlns:a16="http://schemas.microsoft.com/office/drawing/2014/main" id="{25DEC2E0-5673-443D-BB4F-4143A1F05B94}"/>
            </a:ext>
          </a:extLst>
        </xdr:cNvPr>
        <xdr:cNvSpPr txBox="1"/>
      </xdr:nvSpPr>
      <xdr:spPr>
        <a:xfrm>
          <a:off x="7626427" y="146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89628</xdr:rowOff>
    </xdr:from>
    <xdr:ext cx="469744" cy="259045"/>
    <xdr:sp macro="" textlink="">
      <xdr:nvSpPr>
        <xdr:cNvPr id="357" name="n_4aveValue【福祉施設】&#10;一人当たり面積">
          <a:extLst>
            <a:ext uri="{FF2B5EF4-FFF2-40B4-BE49-F238E27FC236}">
              <a16:creationId xmlns:a16="http://schemas.microsoft.com/office/drawing/2014/main" id="{BE9D1AEB-5B1A-4819-822E-471D324AD269}"/>
            </a:ext>
          </a:extLst>
        </xdr:cNvPr>
        <xdr:cNvSpPr txBox="1"/>
      </xdr:nvSpPr>
      <xdr:spPr>
        <a:xfrm>
          <a:off x="67374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10329</xdr:rowOff>
    </xdr:from>
    <xdr:ext cx="469744" cy="259045"/>
    <xdr:sp macro="" textlink="">
      <xdr:nvSpPr>
        <xdr:cNvPr id="358" name="n_1mainValue【福祉施設】&#10;一人当たり面積">
          <a:extLst>
            <a:ext uri="{FF2B5EF4-FFF2-40B4-BE49-F238E27FC236}">
              <a16:creationId xmlns:a16="http://schemas.microsoft.com/office/drawing/2014/main" id="{15183273-3FB6-4514-B3CA-19A9408918E4}"/>
            </a:ext>
          </a:extLst>
        </xdr:cNvPr>
        <xdr:cNvSpPr txBox="1"/>
      </xdr:nvSpPr>
      <xdr:spPr>
        <a:xfrm>
          <a:off x="9391727" y="140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124629</xdr:rowOff>
    </xdr:from>
    <xdr:ext cx="469744" cy="259045"/>
    <xdr:sp macro="" textlink="">
      <xdr:nvSpPr>
        <xdr:cNvPr id="359" name="n_2mainValue【福祉施設】&#10;一人当たり面積">
          <a:extLst>
            <a:ext uri="{FF2B5EF4-FFF2-40B4-BE49-F238E27FC236}">
              <a16:creationId xmlns:a16="http://schemas.microsoft.com/office/drawing/2014/main" id="{0920E842-93FF-4242-B226-8DFC1BB78214}"/>
            </a:ext>
          </a:extLst>
        </xdr:cNvPr>
        <xdr:cNvSpPr txBox="1"/>
      </xdr:nvSpPr>
      <xdr:spPr>
        <a:xfrm>
          <a:off x="8515427" y="140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137431</xdr:rowOff>
    </xdr:from>
    <xdr:ext cx="469744" cy="259045"/>
    <xdr:sp macro="" textlink="">
      <xdr:nvSpPr>
        <xdr:cNvPr id="360" name="n_3mainValue【福祉施設】&#10;一人当たり面積">
          <a:extLst>
            <a:ext uri="{FF2B5EF4-FFF2-40B4-BE49-F238E27FC236}">
              <a16:creationId xmlns:a16="http://schemas.microsoft.com/office/drawing/2014/main" id="{EE131D1E-DD81-4B04-BF0B-4E67F73533B6}"/>
            </a:ext>
          </a:extLst>
        </xdr:cNvPr>
        <xdr:cNvSpPr txBox="1"/>
      </xdr:nvSpPr>
      <xdr:spPr>
        <a:xfrm>
          <a:off x="7626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147490</xdr:rowOff>
    </xdr:from>
    <xdr:ext cx="469744" cy="259045"/>
    <xdr:sp macro="" textlink="">
      <xdr:nvSpPr>
        <xdr:cNvPr id="361" name="n_4mainValue【福祉施設】&#10;一人当たり面積">
          <a:extLst>
            <a:ext uri="{FF2B5EF4-FFF2-40B4-BE49-F238E27FC236}">
              <a16:creationId xmlns:a16="http://schemas.microsoft.com/office/drawing/2014/main" id="{E6E9E942-34BE-42A0-B3A0-859EF41BBC1D}"/>
            </a:ext>
          </a:extLst>
        </xdr:cNvPr>
        <xdr:cNvSpPr txBox="1"/>
      </xdr:nvSpPr>
      <xdr:spPr>
        <a:xfrm>
          <a:off x="6737427" y="140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387C3FBD-61C7-485C-9BA5-A26239EBAC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8BA58ACC-B647-459F-97BD-45C4514AEC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8166E23A-0F73-4BF4-8B2D-4EA56781CA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83201915-13C8-467C-99E0-70ACAFC7A6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DC2A46D7-3FB8-41B5-AA37-2086F7623C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BC750CB-F913-49F2-ABA5-57C810C00B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E7BFD7B4-F10A-4E9C-913D-A14E865761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55EE7D2-8CE5-43DC-A15E-21638D0198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34EE0741-C436-4E23-95A9-AD9484FE55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1C4F7DA2-82ED-4278-B0BC-9DD28E7AE8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6EBA4AFD-3EFA-46EF-87D2-C30E5745D2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856A7B3C-C432-4AE4-ACB6-5483BCCF4E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29070FA5-CA38-4823-9DF1-3E01EEA798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E647D528-4BA9-41E2-8D01-9E03DE6BED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B078B83D-D67B-4A4B-86BF-B78DD97039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E42D9831-5121-49FC-AB94-7A7081A10D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89A495C7-8C29-4527-AE5F-AAB501CA22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23DC250-34BC-4596-800F-5B841B4524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F61EBC74-6EFE-46B4-AC1C-B632B4B9E4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4B452866-4CE4-4170-9E42-00A927FC32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67BD3A90-3785-445B-911A-92CA7E539F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7FF59E84-8515-4A1E-9295-B2EF5D3355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BCAEAF55-5F5F-4041-B8EC-B15EAB06D7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F9894906-21CD-486C-9192-4153347383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A78D940B-8FCC-4765-B66C-5BF4F0F2F6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EBD04F03-2658-4A5D-A678-9FE68F36F7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AE25D374-8EDD-4CCB-A8F4-0E2A7446DC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6EF86E1A-0A28-4689-B82D-638C0DD035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F795FCAE-50C9-42F5-A878-B277F8A50F4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5C2F8390-6FC6-4A2E-9088-C3263EFCF53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4CBF21A-4BC1-412E-89AD-8C22166428B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3CFBA517-D23F-44A1-BF40-D04BE25E8F8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94B4CECA-5E86-45F1-8796-F1AF79A2087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9207B53-23B4-43D3-A3C6-DAA183B7BE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6A7A5888-F9E3-40B4-84DD-70B5176B0D7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7A0BCB90-F51F-48D6-9CA1-F8AB2C6B5F1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66EA355A-242A-46AC-A6BF-85D7EFBF27F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1856FCE3-9242-42AE-8F5C-94A7F48401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9559C98B-13CC-4C42-8245-6B8B2F828AE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C330E979-ECF0-4543-9904-B6ADC3ED54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a:extLst>
            <a:ext uri="{FF2B5EF4-FFF2-40B4-BE49-F238E27FC236}">
              <a16:creationId xmlns:a16="http://schemas.microsoft.com/office/drawing/2014/main" id="{BFE70E15-8A24-4598-9DC3-405D1D77AD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03" name="直線コネクタ 402">
          <a:extLst>
            <a:ext uri="{FF2B5EF4-FFF2-40B4-BE49-F238E27FC236}">
              <a16:creationId xmlns:a16="http://schemas.microsoft.com/office/drawing/2014/main" id="{FF4C23C6-1181-4418-B4A1-BEF19DE3DEF7}"/>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04" name="【一般廃棄物処理施設】&#10;有形固定資産減価償却率最小値テキスト">
          <a:extLst>
            <a:ext uri="{FF2B5EF4-FFF2-40B4-BE49-F238E27FC236}">
              <a16:creationId xmlns:a16="http://schemas.microsoft.com/office/drawing/2014/main" id="{FF5C1A36-8495-44E0-9F71-7CBC8BE262B9}"/>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05" name="直線コネクタ 404">
          <a:extLst>
            <a:ext uri="{FF2B5EF4-FFF2-40B4-BE49-F238E27FC236}">
              <a16:creationId xmlns:a16="http://schemas.microsoft.com/office/drawing/2014/main" id="{53B14C80-DCB3-4183-A15C-6C46F77BBEF6}"/>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06" name="【一般廃棄物処理施設】&#10;有形固定資産減価償却率最大値テキスト">
          <a:extLst>
            <a:ext uri="{FF2B5EF4-FFF2-40B4-BE49-F238E27FC236}">
              <a16:creationId xmlns:a16="http://schemas.microsoft.com/office/drawing/2014/main" id="{283F2B8D-A8A2-49F6-957C-D25D283FEFD2}"/>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07" name="直線コネクタ 406">
          <a:extLst>
            <a:ext uri="{FF2B5EF4-FFF2-40B4-BE49-F238E27FC236}">
              <a16:creationId xmlns:a16="http://schemas.microsoft.com/office/drawing/2014/main" id="{01DDA3A1-51BF-4B25-A0DB-8149C7956B1A}"/>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08" name="【一般廃棄物処理施設】&#10;有形固定資産減価償却率平均値テキスト">
          <a:extLst>
            <a:ext uri="{FF2B5EF4-FFF2-40B4-BE49-F238E27FC236}">
              <a16:creationId xmlns:a16="http://schemas.microsoft.com/office/drawing/2014/main" id="{A2C503B0-BF63-42DA-8213-3F0F3CBD5C45}"/>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09" name="フローチャート: 判断 408">
          <a:extLst>
            <a:ext uri="{FF2B5EF4-FFF2-40B4-BE49-F238E27FC236}">
              <a16:creationId xmlns:a16="http://schemas.microsoft.com/office/drawing/2014/main" id="{88438838-6C92-487A-98C9-2DBA8C379888}"/>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72753</xdr:rowOff>
    </xdr:from>
    <xdr:to>
      <xdr:col>81</xdr:col>
      <xdr:colOff>101600</xdr:colOff>
      <xdr:row>39</xdr:row>
      <xdr:rowOff>2903</xdr:rowOff>
    </xdr:to>
    <xdr:sp macro="" textlink="">
      <xdr:nvSpPr>
        <xdr:cNvPr id="410" name="フローチャート: 判断 409">
          <a:extLst>
            <a:ext uri="{FF2B5EF4-FFF2-40B4-BE49-F238E27FC236}">
              <a16:creationId xmlns:a16="http://schemas.microsoft.com/office/drawing/2014/main" id="{1E2AE657-EAFB-48BF-B712-1931B10D10D6}"/>
            </a:ext>
          </a:extLst>
        </xdr:cNvPr>
        <xdr:cNvSpPr/>
      </xdr:nvSpPr>
      <xdr:spPr>
        <a:xfrm>
          <a:off x="15430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11" name="フローチャート: 判断 410">
          <a:extLst>
            <a:ext uri="{FF2B5EF4-FFF2-40B4-BE49-F238E27FC236}">
              <a16:creationId xmlns:a16="http://schemas.microsoft.com/office/drawing/2014/main" id="{88C1CB95-CD21-4FA4-B0D3-20AA6B2D2506}"/>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120106</xdr:rowOff>
    </xdr:from>
    <xdr:to>
      <xdr:col>72</xdr:col>
      <xdr:colOff>38100</xdr:colOff>
      <xdr:row>39</xdr:row>
      <xdr:rowOff>50256</xdr:rowOff>
    </xdr:to>
    <xdr:sp macro="" textlink="">
      <xdr:nvSpPr>
        <xdr:cNvPr id="412" name="フローチャート: 判断 411">
          <a:extLst>
            <a:ext uri="{FF2B5EF4-FFF2-40B4-BE49-F238E27FC236}">
              <a16:creationId xmlns:a16="http://schemas.microsoft.com/office/drawing/2014/main" id="{8FC8FD31-F98A-4974-BAFE-ACDC107D1994}"/>
            </a:ext>
          </a:extLst>
        </xdr:cNvPr>
        <xdr:cNvSpPr/>
      </xdr:nvSpPr>
      <xdr:spPr>
        <a:xfrm>
          <a:off x="1365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116840</xdr:rowOff>
    </xdr:from>
    <xdr:to>
      <xdr:col>67</xdr:col>
      <xdr:colOff>101600</xdr:colOff>
      <xdr:row>39</xdr:row>
      <xdr:rowOff>46990</xdr:rowOff>
    </xdr:to>
    <xdr:sp macro="" textlink="">
      <xdr:nvSpPr>
        <xdr:cNvPr id="413" name="フローチャート: 判断 412">
          <a:extLst>
            <a:ext uri="{FF2B5EF4-FFF2-40B4-BE49-F238E27FC236}">
              <a16:creationId xmlns:a16="http://schemas.microsoft.com/office/drawing/2014/main" id="{D8962C73-0B9F-47B0-9680-BE2836D2A6EC}"/>
            </a:ext>
          </a:extLst>
        </xdr:cNvPr>
        <xdr:cNvSpPr/>
      </xdr:nvSpPr>
      <xdr:spPr>
        <a:xfrm>
          <a:off x="1276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23E7EAF-F56A-4D05-BB6C-FBAD460461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09BA42B-A2EC-462D-BD2C-AB20A96466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45AB2CD-947F-4B42-8CFE-0E7CD03EC7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A96E893-9014-4ABE-9215-A2690850D6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EF4A9C9-2BC4-4D3D-88B6-F5D8846335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67854</xdr:rowOff>
    </xdr:from>
    <xdr:to>
      <xdr:col>85</xdr:col>
      <xdr:colOff>177800</xdr:colOff>
      <xdr:row>35</xdr:row>
      <xdr:rowOff>169454</xdr:rowOff>
    </xdr:to>
    <xdr:sp macro="" textlink="">
      <xdr:nvSpPr>
        <xdr:cNvPr id="419" name="楕円 418">
          <a:extLst>
            <a:ext uri="{FF2B5EF4-FFF2-40B4-BE49-F238E27FC236}">
              <a16:creationId xmlns:a16="http://schemas.microsoft.com/office/drawing/2014/main" id="{53EEBEFA-559B-4677-8FBD-1EF908DB9BC4}"/>
            </a:ext>
          </a:extLst>
        </xdr:cNvPr>
        <xdr:cNvSpPr/>
      </xdr:nvSpPr>
      <xdr:spPr>
        <a:xfrm>
          <a:off x="162687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90731</xdr:rowOff>
    </xdr:from>
    <xdr:ext cx="405111" cy="259045"/>
    <xdr:sp macro="" textlink="">
      <xdr:nvSpPr>
        <xdr:cNvPr id="420" name="【一般廃棄物処理施設】&#10;有形固定資産減価償却率該当値テキスト">
          <a:extLst>
            <a:ext uri="{FF2B5EF4-FFF2-40B4-BE49-F238E27FC236}">
              <a16:creationId xmlns:a16="http://schemas.microsoft.com/office/drawing/2014/main" id="{AC7C3D0A-FF66-4D35-B54D-1643FDCA1DE6}"/>
            </a:ext>
          </a:extLst>
        </xdr:cNvPr>
        <xdr:cNvSpPr txBox="1"/>
      </xdr:nvSpPr>
      <xdr:spPr>
        <a:xfrm>
          <a:off x="163576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21" name="楕円 420">
          <a:extLst>
            <a:ext uri="{FF2B5EF4-FFF2-40B4-BE49-F238E27FC236}">
              <a16:creationId xmlns:a16="http://schemas.microsoft.com/office/drawing/2014/main" id="{AA4B33BA-F5D8-4485-96E0-DF6502BE2C84}"/>
            </a:ext>
          </a:extLst>
        </xdr:cNvPr>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118654</xdr:rowOff>
    </xdr:to>
    <xdr:cxnSp macro="">
      <xdr:nvCxnSpPr>
        <xdr:cNvPr id="422" name="直線コネクタ 421">
          <a:extLst>
            <a:ext uri="{FF2B5EF4-FFF2-40B4-BE49-F238E27FC236}">
              <a16:creationId xmlns:a16="http://schemas.microsoft.com/office/drawing/2014/main" id="{D088B3D9-491E-4A2D-82CD-D2AF0D6023C4}"/>
            </a:ext>
          </a:extLst>
        </xdr:cNvPr>
        <xdr:cNvCxnSpPr/>
      </xdr:nvCxnSpPr>
      <xdr:spPr>
        <a:xfrm>
          <a:off x="15481300" y="6010003"/>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423" name="楕円 422">
          <a:extLst>
            <a:ext uri="{FF2B5EF4-FFF2-40B4-BE49-F238E27FC236}">
              <a16:creationId xmlns:a16="http://schemas.microsoft.com/office/drawing/2014/main" id="{AF03CF5A-2299-44E1-BF07-4A9B2FAEF259}"/>
            </a:ext>
          </a:extLst>
        </xdr:cNvPr>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35</xdr:row>
      <xdr:rowOff>9253</xdr:rowOff>
    </xdr:to>
    <xdr:cxnSp macro="">
      <xdr:nvCxnSpPr>
        <xdr:cNvPr id="424" name="直線コネクタ 423">
          <a:extLst>
            <a:ext uri="{FF2B5EF4-FFF2-40B4-BE49-F238E27FC236}">
              <a16:creationId xmlns:a16="http://schemas.microsoft.com/office/drawing/2014/main" id="{755A9EF1-BD40-40C2-A18A-6AE1656AB665}"/>
            </a:ext>
          </a:extLst>
        </xdr:cNvPr>
        <xdr:cNvCxnSpPr/>
      </xdr:nvCxnSpPr>
      <xdr:spPr>
        <a:xfrm>
          <a:off x="14592300" y="5825490"/>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25" name="楕円 424">
          <a:extLst>
            <a:ext uri="{FF2B5EF4-FFF2-40B4-BE49-F238E27FC236}">
              <a16:creationId xmlns:a16="http://schemas.microsoft.com/office/drawing/2014/main" id="{B95FE454-5C9E-43C0-AEFA-C208BF06A7E1}"/>
            </a:ext>
          </a:extLst>
        </xdr:cNvPr>
        <xdr:cNvSpPr/>
      </xdr:nvSpPr>
      <xdr:spPr>
        <a:xfrm>
          <a:off x="13652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38</xdr:row>
      <xdr:rowOff>22316</xdr:rowOff>
    </xdr:to>
    <xdr:cxnSp macro="">
      <xdr:nvCxnSpPr>
        <xdr:cNvPr id="426" name="直線コネクタ 425">
          <a:extLst>
            <a:ext uri="{FF2B5EF4-FFF2-40B4-BE49-F238E27FC236}">
              <a16:creationId xmlns:a16="http://schemas.microsoft.com/office/drawing/2014/main" id="{8B9C34AF-9997-434B-98A0-1C8DCA012265}"/>
            </a:ext>
          </a:extLst>
        </xdr:cNvPr>
        <xdr:cNvCxnSpPr/>
      </xdr:nvCxnSpPr>
      <xdr:spPr>
        <a:xfrm flipV="1">
          <a:off x="13703300" y="5825490"/>
          <a:ext cx="889000" cy="7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100511</xdr:rowOff>
    </xdr:from>
    <xdr:to>
      <xdr:col>67</xdr:col>
      <xdr:colOff>101600</xdr:colOff>
      <xdr:row>38</xdr:row>
      <xdr:rowOff>30662</xdr:rowOff>
    </xdr:to>
    <xdr:sp macro="" textlink="">
      <xdr:nvSpPr>
        <xdr:cNvPr id="427" name="楕円 426">
          <a:extLst>
            <a:ext uri="{FF2B5EF4-FFF2-40B4-BE49-F238E27FC236}">
              <a16:creationId xmlns:a16="http://schemas.microsoft.com/office/drawing/2014/main" id="{210726E3-AA47-4560-89C8-A46784B34253}"/>
            </a:ext>
          </a:extLst>
        </xdr:cNvPr>
        <xdr:cNvSpPr/>
      </xdr:nvSpPr>
      <xdr:spPr>
        <a:xfrm>
          <a:off x="12763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38</xdr:row>
      <xdr:rowOff>22316</xdr:rowOff>
    </xdr:to>
    <xdr:cxnSp macro="">
      <xdr:nvCxnSpPr>
        <xdr:cNvPr id="428" name="直線コネクタ 427">
          <a:extLst>
            <a:ext uri="{FF2B5EF4-FFF2-40B4-BE49-F238E27FC236}">
              <a16:creationId xmlns:a16="http://schemas.microsoft.com/office/drawing/2014/main" id="{0853081E-097D-4A0F-BADF-927ED192AC4A}"/>
            </a:ext>
          </a:extLst>
        </xdr:cNvPr>
        <xdr:cNvCxnSpPr/>
      </xdr:nvCxnSpPr>
      <xdr:spPr>
        <a:xfrm>
          <a:off x="12814300" y="649496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165480</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E855A45D-464F-40DC-966C-C6E69530B315}"/>
            </a:ext>
          </a:extLst>
        </xdr:cNvPr>
        <xdr:cNvSpPr txBox="1"/>
      </xdr:nvSpPr>
      <xdr:spPr>
        <a:xfrm>
          <a:off x="15266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F3DAF91B-58CB-4539-9BF9-95489E89CB69}"/>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3E531DBA-085C-4A0E-92F6-7009AB59AF6D}"/>
            </a:ext>
          </a:extLst>
        </xdr:cNvPr>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48D3FD50-154E-4B80-8D57-1BDE082AB716}"/>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A4AD115E-8AC1-428C-8AF4-DE7B5E737098}"/>
            </a:ext>
          </a:extLst>
        </xdr:cNvPr>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DADAD347-AD75-47A3-9536-591C4554991C}"/>
            </a:ext>
          </a:extLst>
        </xdr:cNvPr>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1CACA78E-2FB2-4A36-AF4F-09BFAE74B6ED}"/>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47188</xdr:rowOff>
    </xdr:from>
    <xdr:ext cx="405111" cy="259045"/>
    <xdr:sp macro="" textlink="">
      <xdr:nvSpPr>
        <xdr:cNvPr id="436" name="n_4mainValue【一般廃棄物処理施設】&#10;有形固定資産減価償却率">
          <a:extLst>
            <a:ext uri="{FF2B5EF4-FFF2-40B4-BE49-F238E27FC236}">
              <a16:creationId xmlns:a16="http://schemas.microsoft.com/office/drawing/2014/main" id="{CEC76974-1397-48FA-AAAD-568EB9628EAC}"/>
            </a:ext>
          </a:extLst>
        </xdr:cNvPr>
        <xdr:cNvSpPr txBox="1"/>
      </xdr:nvSpPr>
      <xdr:spPr>
        <a:xfrm>
          <a:off x="12611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363DA73A-3A1F-422E-8B23-ABDA958375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CF28E32E-E5FF-4E0B-A52D-932337A878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4A3BD563-E6FB-4302-B024-B1684440D6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BC19E8E6-E851-466D-942C-598DB72647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CDF1A4A8-B450-4F69-9273-7E2B7AB635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3A2970-0C0F-4E36-9691-969392DD47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DC29F97E-85B4-4D2C-B090-B64A7F80FC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5A00B407-3FD1-42BB-8E36-BE75E7872C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4B83FAFB-9560-4724-B243-2F99D5E734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9F90A2E7-6491-43C6-A4BA-45518DF95B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CD57407D-FB27-4625-B3CE-C94CC43E2F3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8" name="テキスト ボックス 447">
          <a:extLst>
            <a:ext uri="{FF2B5EF4-FFF2-40B4-BE49-F238E27FC236}">
              <a16:creationId xmlns:a16="http://schemas.microsoft.com/office/drawing/2014/main" id="{EA28A72D-34BD-4D42-8DBE-437D50A8825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F4DBAE51-9DC9-4C5F-B874-3DEC5EFB028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0" name="テキスト ボックス 449">
          <a:extLst>
            <a:ext uri="{FF2B5EF4-FFF2-40B4-BE49-F238E27FC236}">
              <a16:creationId xmlns:a16="http://schemas.microsoft.com/office/drawing/2014/main" id="{C974CFF6-7771-43A6-9457-8EA222DE2EA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D1CADC63-7ED8-4899-A6D7-12FD3B2B6C7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2" name="テキスト ボックス 451">
          <a:extLst>
            <a:ext uri="{FF2B5EF4-FFF2-40B4-BE49-F238E27FC236}">
              <a16:creationId xmlns:a16="http://schemas.microsoft.com/office/drawing/2014/main" id="{308ADED5-21B0-40BF-9FCA-A8200693CD1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27EF7393-0C49-4CA9-9E06-7EFCA66D2A6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4" name="テキスト ボックス 453">
          <a:extLst>
            <a:ext uri="{FF2B5EF4-FFF2-40B4-BE49-F238E27FC236}">
              <a16:creationId xmlns:a16="http://schemas.microsoft.com/office/drawing/2014/main" id="{E3E3281B-769D-4350-8B5F-1DA115125E4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545C228A-3214-463B-A039-1B4FFEFE87E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6" name="テキスト ボックス 455">
          <a:extLst>
            <a:ext uri="{FF2B5EF4-FFF2-40B4-BE49-F238E27FC236}">
              <a16:creationId xmlns:a16="http://schemas.microsoft.com/office/drawing/2014/main" id="{3DC07081-BF5F-4C85-8E7A-BA77DD15EFF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FE3F929-618E-42C9-963C-F739133286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a:extLst>
            <a:ext uri="{FF2B5EF4-FFF2-40B4-BE49-F238E27FC236}">
              <a16:creationId xmlns:a16="http://schemas.microsoft.com/office/drawing/2014/main" id="{CE08BD70-D666-4785-A40A-7E9B04894EA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E2FD1B44-7C8D-4092-92B2-4616CCF6FA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60" name="直線コネクタ 459">
          <a:extLst>
            <a:ext uri="{FF2B5EF4-FFF2-40B4-BE49-F238E27FC236}">
              <a16:creationId xmlns:a16="http://schemas.microsoft.com/office/drawing/2014/main" id="{E136E10D-F940-41DC-8455-D4A98EF707B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61" name="【一般廃棄物処理施設】&#10;一人当たり有形固定資産（償却資産）額最小値テキスト">
          <a:extLst>
            <a:ext uri="{FF2B5EF4-FFF2-40B4-BE49-F238E27FC236}">
              <a16:creationId xmlns:a16="http://schemas.microsoft.com/office/drawing/2014/main" id="{1A851CAC-30C7-4B9B-AD60-FD15546353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62" name="直線コネクタ 461">
          <a:extLst>
            <a:ext uri="{FF2B5EF4-FFF2-40B4-BE49-F238E27FC236}">
              <a16:creationId xmlns:a16="http://schemas.microsoft.com/office/drawing/2014/main" id="{D12D44FA-1134-4FB8-9434-97911AD2ADF3}"/>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63" name="【一般廃棄物処理施設】&#10;一人当たり有形固定資産（償却資産）額最大値テキスト">
          <a:extLst>
            <a:ext uri="{FF2B5EF4-FFF2-40B4-BE49-F238E27FC236}">
              <a16:creationId xmlns:a16="http://schemas.microsoft.com/office/drawing/2014/main" id="{D6764680-B9A2-45D3-A166-6CDE401E585E}"/>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64" name="直線コネクタ 463">
          <a:extLst>
            <a:ext uri="{FF2B5EF4-FFF2-40B4-BE49-F238E27FC236}">
              <a16:creationId xmlns:a16="http://schemas.microsoft.com/office/drawing/2014/main" id="{163A3025-EF9C-4039-B42C-02FBEB801B97}"/>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65" name="【一般廃棄物処理施設】&#10;一人当たり有形固定資産（償却資産）額平均値テキスト">
          <a:extLst>
            <a:ext uri="{FF2B5EF4-FFF2-40B4-BE49-F238E27FC236}">
              <a16:creationId xmlns:a16="http://schemas.microsoft.com/office/drawing/2014/main" id="{539362D9-70E5-4CE2-B834-EEF5F3572FEE}"/>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66" name="フローチャート: 判断 465">
          <a:extLst>
            <a:ext uri="{FF2B5EF4-FFF2-40B4-BE49-F238E27FC236}">
              <a16:creationId xmlns:a16="http://schemas.microsoft.com/office/drawing/2014/main" id="{7C74C1A1-8F67-4F1E-8E2D-E6D73CA30F82}"/>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61597</xdr:rowOff>
    </xdr:from>
    <xdr:to>
      <xdr:col>112</xdr:col>
      <xdr:colOff>38100</xdr:colOff>
      <xdr:row>40</xdr:row>
      <xdr:rowOff>163197</xdr:rowOff>
    </xdr:to>
    <xdr:sp macro="" textlink="">
      <xdr:nvSpPr>
        <xdr:cNvPr id="467" name="フローチャート: 判断 466">
          <a:extLst>
            <a:ext uri="{FF2B5EF4-FFF2-40B4-BE49-F238E27FC236}">
              <a16:creationId xmlns:a16="http://schemas.microsoft.com/office/drawing/2014/main" id="{7F1795A4-442A-4D62-9C8F-D8A9EAD5D34A}"/>
            </a:ext>
          </a:extLst>
        </xdr:cNvPr>
        <xdr:cNvSpPr/>
      </xdr:nvSpPr>
      <xdr:spPr>
        <a:xfrm>
          <a:off x="21272500" y="69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55873</xdr:rowOff>
    </xdr:from>
    <xdr:to>
      <xdr:col>107</xdr:col>
      <xdr:colOff>101600</xdr:colOff>
      <xdr:row>40</xdr:row>
      <xdr:rowOff>157473</xdr:rowOff>
    </xdr:to>
    <xdr:sp macro="" textlink="">
      <xdr:nvSpPr>
        <xdr:cNvPr id="468" name="フローチャート: 判断 467">
          <a:extLst>
            <a:ext uri="{FF2B5EF4-FFF2-40B4-BE49-F238E27FC236}">
              <a16:creationId xmlns:a16="http://schemas.microsoft.com/office/drawing/2014/main" id="{A30421D0-3201-467E-8575-94CA68D07817}"/>
            </a:ext>
          </a:extLst>
        </xdr:cNvPr>
        <xdr:cNvSpPr/>
      </xdr:nvSpPr>
      <xdr:spPr>
        <a:xfrm>
          <a:off x="20383500" y="691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88333</xdr:rowOff>
    </xdr:from>
    <xdr:to>
      <xdr:col>102</xdr:col>
      <xdr:colOff>165100</xdr:colOff>
      <xdr:row>41</xdr:row>
      <xdr:rowOff>18483</xdr:rowOff>
    </xdr:to>
    <xdr:sp macro="" textlink="">
      <xdr:nvSpPr>
        <xdr:cNvPr id="469" name="フローチャート: 判断 468">
          <a:extLst>
            <a:ext uri="{FF2B5EF4-FFF2-40B4-BE49-F238E27FC236}">
              <a16:creationId xmlns:a16="http://schemas.microsoft.com/office/drawing/2014/main" id="{384D758C-A190-43F0-BEA4-E66C9471D125}"/>
            </a:ext>
          </a:extLst>
        </xdr:cNvPr>
        <xdr:cNvSpPr/>
      </xdr:nvSpPr>
      <xdr:spPr>
        <a:xfrm>
          <a:off x="19494500" y="694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101922</xdr:rowOff>
    </xdr:from>
    <xdr:to>
      <xdr:col>98</xdr:col>
      <xdr:colOff>38100</xdr:colOff>
      <xdr:row>41</xdr:row>
      <xdr:rowOff>32072</xdr:rowOff>
    </xdr:to>
    <xdr:sp macro="" textlink="">
      <xdr:nvSpPr>
        <xdr:cNvPr id="470" name="フローチャート: 判断 469">
          <a:extLst>
            <a:ext uri="{FF2B5EF4-FFF2-40B4-BE49-F238E27FC236}">
              <a16:creationId xmlns:a16="http://schemas.microsoft.com/office/drawing/2014/main" id="{8120A384-5D05-4255-A45E-66EAE45D8DAD}"/>
            </a:ext>
          </a:extLst>
        </xdr:cNvPr>
        <xdr:cNvSpPr/>
      </xdr:nvSpPr>
      <xdr:spPr>
        <a:xfrm>
          <a:off x="18605500" y="695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12D17A0C-8BFE-4730-8F63-ED0FE64CE6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2EFFA168-AD25-4282-827B-0D843C943F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99F7E7E0-82B5-4FC0-9768-7277CB750C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7D867962-32EA-458D-AF18-6A15B2D287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54AF2AF0-D321-436F-8621-7994EAFC2D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82534</xdr:rowOff>
    </xdr:from>
    <xdr:to>
      <xdr:col>116</xdr:col>
      <xdr:colOff>114300</xdr:colOff>
      <xdr:row>40</xdr:row>
      <xdr:rowOff>12684</xdr:rowOff>
    </xdr:to>
    <xdr:sp macro="" textlink="">
      <xdr:nvSpPr>
        <xdr:cNvPr id="476" name="楕円 475">
          <a:extLst>
            <a:ext uri="{FF2B5EF4-FFF2-40B4-BE49-F238E27FC236}">
              <a16:creationId xmlns:a16="http://schemas.microsoft.com/office/drawing/2014/main" id="{40FDBD78-96A1-4C1B-BF6B-B9AE11689387}"/>
            </a:ext>
          </a:extLst>
        </xdr:cNvPr>
        <xdr:cNvSpPr/>
      </xdr:nvSpPr>
      <xdr:spPr>
        <a:xfrm>
          <a:off x="22110700" y="67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105411</xdr:rowOff>
    </xdr:from>
    <xdr:ext cx="599010" cy="259045"/>
    <xdr:sp macro="" textlink="">
      <xdr:nvSpPr>
        <xdr:cNvPr id="477" name="【一般廃棄物処理施設】&#10;一人当たり有形固定資産（償却資産）額該当値テキスト">
          <a:extLst>
            <a:ext uri="{FF2B5EF4-FFF2-40B4-BE49-F238E27FC236}">
              <a16:creationId xmlns:a16="http://schemas.microsoft.com/office/drawing/2014/main" id="{5AD56BF8-AB0A-4A5A-B99C-F43E3D86CF99}"/>
            </a:ext>
          </a:extLst>
        </xdr:cNvPr>
        <xdr:cNvSpPr txBox="1"/>
      </xdr:nvSpPr>
      <xdr:spPr>
        <a:xfrm>
          <a:off x="22199600" y="662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97369</xdr:rowOff>
    </xdr:from>
    <xdr:to>
      <xdr:col>112</xdr:col>
      <xdr:colOff>38100</xdr:colOff>
      <xdr:row>40</xdr:row>
      <xdr:rowOff>27519</xdr:rowOff>
    </xdr:to>
    <xdr:sp macro="" textlink="">
      <xdr:nvSpPr>
        <xdr:cNvPr id="478" name="楕円 477">
          <a:extLst>
            <a:ext uri="{FF2B5EF4-FFF2-40B4-BE49-F238E27FC236}">
              <a16:creationId xmlns:a16="http://schemas.microsoft.com/office/drawing/2014/main" id="{9BF04026-0E25-4501-AD3F-5EA2EE948B04}"/>
            </a:ext>
          </a:extLst>
        </xdr:cNvPr>
        <xdr:cNvSpPr/>
      </xdr:nvSpPr>
      <xdr:spPr>
        <a:xfrm>
          <a:off x="21272500" y="67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133334</xdr:rowOff>
    </xdr:from>
    <xdr:to>
      <xdr:col>116</xdr:col>
      <xdr:colOff>63500</xdr:colOff>
      <xdr:row>39</xdr:row>
      <xdr:rowOff>148169</xdr:rowOff>
    </xdr:to>
    <xdr:cxnSp macro="">
      <xdr:nvCxnSpPr>
        <xdr:cNvPr id="479" name="直線コネクタ 478">
          <a:extLst>
            <a:ext uri="{FF2B5EF4-FFF2-40B4-BE49-F238E27FC236}">
              <a16:creationId xmlns:a16="http://schemas.microsoft.com/office/drawing/2014/main" id="{38C83861-CDB7-47CB-92F2-E876CE1CA7FC}"/>
            </a:ext>
          </a:extLst>
        </xdr:cNvPr>
        <xdr:cNvCxnSpPr/>
      </xdr:nvCxnSpPr>
      <xdr:spPr>
        <a:xfrm flipV="1">
          <a:off x="21323300" y="6819884"/>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76338</xdr:rowOff>
    </xdr:from>
    <xdr:to>
      <xdr:col>107</xdr:col>
      <xdr:colOff>101600</xdr:colOff>
      <xdr:row>37</xdr:row>
      <xdr:rowOff>6488</xdr:rowOff>
    </xdr:to>
    <xdr:sp macro="" textlink="">
      <xdr:nvSpPr>
        <xdr:cNvPr id="480" name="楕円 479">
          <a:extLst>
            <a:ext uri="{FF2B5EF4-FFF2-40B4-BE49-F238E27FC236}">
              <a16:creationId xmlns:a16="http://schemas.microsoft.com/office/drawing/2014/main" id="{C2F14D6E-6927-40AC-B67B-80974CFD633C}"/>
            </a:ext>
          </a:extLst>
        </xdr:cNvPr>
        <xdr:cNvSpPr/>
      </xdr:nvSpPr>
      <xdr:spPr>
        <a:xfrm>
          <a:off x="20383500" y="62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127138</xdr:rowOff>
    </xdr:from>
    <xdr:to>
      <xdr:col>111</xdr:col>
      <xdr:colOff>177800</xdr:colOff>
      <xdr:row>39</xdr:row>
      <xdr:rowOff>148169</xdr:rowOff>
    </xdr:to>
    <xdr:cxnSp macro="">
      <xdr:nvCxnSpPr>
        <xdr:cNvPr id="481" name="直線コネクタ 480">
          <a:extLst>
            <a:ext uri="{FF2B5EF4-FFF2-40B4-BE49-F238E27FC236}">
              <a16:creationId xmlns:a16="http://schemas.microsoft.com/office/drawing/2014/main" id="{8FADAA26-6A5E-4ECA-B525-56CF0C877FB3}"/>
            </a:ext>
          </a:extLst>
        </xdr:cNvPr>
        <xdr:cNvCxnSpPr/>
      </xdr:nvCxnSpPr>
      <xdr:spPr>
        <a:xfrm>
          <a:off x="20434300" y="6299338"/>
          <a:ext cx="889000" cy="5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32363</xdr:rowOff>
    </xdr:from>
    <xdr:to>
      <xdr:col>102</xdr:col>
      <xdr:colOff>165100</xdr:colOff>
      <xdr:row>41</xdr:row>
      <xdr:rowOff>133963</xdr:rowOff>
    </xdr:to>
    <xdr:sp macro="" textlink="">
      <xdr:nvSpPr>
        <xdr:cNvPr id="482" name="楕円 481">
          <a:extLst>
            <a:ext uri="{FF2B5EF4-FFF2-40B4-BE49-F238E27FC236}">
              <a16:creationId xmlns:a16="http://schemas.microsoft.com/office/drawing/2014/main" id="{26DE41AC-3DAA-4A20-AD40-EF8B08B17773}"/>
            </a:ext>
          </a:extLst>
        </xdr:cNvPr>
        <xdr:cNvSpPr/>
      </xdr:nvSpPr>
      <xdr:spPr>
        <a:xfrm>
          <a:off x="19494500" y="706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127138</xdr:rowOff>
    </xdr:from>
    <xdr:to>
      <xdr:col>107</xdr:col>
      <xdr:colOff>50800</xdr:colOff>
      <xdr:row>41</xdr:row>
      <xdr:rowOff>83163</xdr:rowOff>
    </xdr:to>
    <xdr:cxnSp macro="">
      <xdr:nvCxnSpPr>
        <xdr:cNvPr id="483" name="直線コネクタ 482">
          <a:extLst>
            <a:ext uri="{FF2B5EF4-FFF2-40B4-BE49-F238E27FC236}">
              <a16:creationId xmlns:a16="http://schemas.microsoft.com/office/drawing/2014/main" id="{114FD645-B3C0-45A5-A468-40EBE64438A8}"/>
            </a:ext>
          </a:extLst>
        </xdr:cNvPr>
        <xdr:cNvCxnSpPr/>
      </xdr:nvCxnSpPr>
      <xdr:spPr>
        <a:xfrm flipV="1">
          <a:off x="19545300" y="6299338"/>
          <a:ext cx="889000" cy="8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34951</xdr:rowOff>
    </xdr:from>
    <xdr:to>
      <xdr:col>98</xdr:col>
      <xdr:colOff>38100</xdr:colOff>
      <xdr:row>41</xdr:row>
      <xdr:rowOff>136551</xdr:rowOff>
    </xdr:to>
    <xdr:sp macro="" textlink="">
      <xdr:nvSpPr>
        <xdr:cNvPr id="484" name="楕円 483">
          <a:extLst>
            <a:ext uri="{FF2B5EF4-FFF2-40B4-BE49-F238E27FC236}">
              <a16:creationId xmlns:a16="http://schemas.microsoft.com/office/drawing/2014/main" id="{7609FF68-0BD4-4D7E-B977-C452F9CD2724}"/>
            </a:ext>
          </a:extLst>
        </xdr:cNvPr>
        <xdr:cNvSpPr/>
      </xdr:nvSpPr>
      <xdr:spPr>
        <a:xfrm>
          <a:off x="18605500" y="70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83163</xdr:rowOff>
    </xdr:from>
    <xdr:to>
      <xdr:col>102</xdr:col>
      <xdr:colOff>114300</xdr:colOff>
      <xdr:row>41</xdr:row>
      <xdr:rowOff>85751</xdr:rowOff>
    </xdr:to>
    <xdr:cxnSp macro="">
      <xdr:nvCxnSpPr>
        <xdr:cNvPr id="485" name="直線コネクタ 484">
          <a:extLst>
            <a:ext uri="{FF2B5EF4-FFF2-40B4-BE49-F238E27FC236}">
              <a16:creationId xmlns:a16="http://schemas.microsoft.com/office/drawing/2014/main" id="{769E5A86-BB28-4D51-A1CB-9898B9C5403E}"/>
            </a:ext>
          </a:extLst>
        </xdr:cNvPr>
        <xdr:cNvCxnSpPr/>
      </xdr:nvCxnSpPr>
      <xdr:spPr>
        <a:xfrm flipV="1">
          <a:off x="18656300" y="7112613"/>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154324</xdr:rowOff>
    </xdr:from>
    <xdr:ext cx="599010" cy="259045"/>
    <xdr:sp macro="" textlink="">
      <xdr:nvSpPr>
        <xdr:cNvPr id="486" name="n_1aveValue【一般廃棄物処理施設】&#10;一人当たり有形固定資産（償却資産）額">
          <a:extLst>
            <a:ext uri="{FF2B5EF4-FFF2-40B4-BE49-F238E27FC236}">
              <a16:creationId xmlns:a16="http://schemas.microsoft.com/office/drawing/2014/main" id="{4A7D7EAC-0228-408F-AFD4-2C70F1293281}"/>
            </a:ext>
          </a:extLst>
        </xdr:cNvPr>
        <xdr:cNvSpPr txBox="1"/>
      </xdr:nvSpPr>
      <xdr:spPr>
        <a:xfrm>
          <a:off x="21011095" y="701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148600</xdr:rowOff>
    </xdr:from>
    <xdr:ext cx="599010" cy="259045"/>
    <xdr:sp macro="" textlink="">
      <xdr:nvSpPr>
        <xdr:cNvPr id="487" name="n_2aveValue【一般廃棄物処理施設】&#10;一人当たり有形固定資産（償却資産）額">
          <a:extLst>
            <a:ext uri="{FF2B5EF4-FFF2-40B4-BE49-F238E27FC236}">
              <a16:creationId xmlns:a16="http://schemas.microsoft.com/office/drawing/2014/main" id="{046BC1DB-C79D-44DF-A7DC-49939E9F5E31}"/>
            </a:ext>
          </a:extLst>
        </xdr:cNvPr>
        <xdr:cNvSpPr txBox="1"/>
      </xdr:nvSpPr>
      <xdr:spPr>
        <a:xfrm>
          <a:off x="20134795" y="700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35010</xdr:rowOff>
    </xdr:from>
    <xdr:ext cx="599010" cy="259045"/>
    <xdr:sp macro="" textlink="">
      <xdr:nvSpPr>
        <xdr:cNvPr id="488" name="n_3aveValue【一般廃棄物処理施設】&#10;一人当たり有形固定資産（償却資産）額">
          <a:extLst>
            <a:ext uri="{FF2B5EF4-FFF2-40B4-BE49-F238E27FC236}">
              <a16:creationId xmlns:a16="http://schemas.microsoft.com/office/drawing/2014/main" id="{8F39B827-6CB3-4E69-944D-C4800E570E63}"/>
            </a:ext>
          </a:extLst>
        </xdr:cNvPr>
        <xdr:cNvSpPr txBox="1"/>
      </xdr:nvSpPr>
      <xdr:spPr>
        <a:xfrm>
          <a:off x="19245795" y="672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48599</xdr:rowOff>
    </xdr:from>
    <xdr:ext cx="599010" cy="259045"/>
    <xdr:sp macro="" textlink="">
      <xdr:nvSpPr>
        <xdr:cNvPr id="489" name="n_4aveValue【一般廃棄物処理施設】&#10;一人当たり有形固定資産（償却資産）額">
          <a:extLst>
            <a:ext uri="{FF2B5EF4-FFF2-40B4-BE49-F238E27FC236}">
              <a16:creationId xmlns:a16="http://schemas.microsoft.com/office/drawing/2014/main" id="{FA1FB41A-3510-4B74-8806-231E8D3D024D}"/>
            </a:ext>
          </a:extLst>
        </xdr:cNvPr>
        <xdr:cNvSpPr txBox="1"/>
      </xdr:nvSpPr>
      <xdr:spPr>
        <a:xfrm>
          <a:off x="18356795" y="67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44046</xdr:rowOff>
    </xdr:from>
    <xdr:ext cx="599010" cy="259045"/>
    <xdr:sp macro="" textlink="">
      <xdr:nvSpPr>
        <xdr:cNvPr id="490" name="n_1mainValue【一般廃棄物処理施設】&#10;一人当たり有形固定資産（償却資産）額">
          <a:extLst>
            <a:ext uri="{FF2B5EF4-FFF2-40B4-BE49-F238E27FC236}">
              <a16:creationId xmlns:a16="http://schemas.microsoft.com/office/drawing/2014/main" id="{855E02F6-8906-4BCE-96AE-6C964C52F1E8}"/>
            </a:ext>
          </a:extLst>
        </xdr:cNvPr>
        <xdr:cNvSpPr txBox="1"/>
      </xdr:nvSpPr>
      <xdr:spPr>
        <a:xfrm>
          <a:off x="21011095" y="655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23015</xdr:rowOff>
    </xdr:from>
    <xdr:ext cx="599010" cy="259045"/>
    <xdr:sp macro="" textlink="">
      <xdr:nvSpPr>
        <xdr:cNvPr id="491" name="n_2mainValue【一般廃棄物処理施設】&#10;一人当たり有形固定資産（償却資産）額">
          <a:extLst>
            <a:ext uri="{FF2B5EF4-FFF2-40B4-BE49-F238E27FC236}">
              <a16:creationId xmlns:a16="http://schemas.microsoft.com/office/drawing/2014/main" id="{B07AF47C-200C-4A74-9642-4529CDA83A0F}"/>
            </a:ext>
          </a:extLst>
        </xdr:cNvPr>
        <xdr:cNvSpPr txBox="1"/>
      </xdr:nvSpPr>
      <xdr:spPr>
        <a:xfrm>
          <a:off x="20134795" y="602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125090</xdr:rowOff>
    </xdr:from>
    <xdr:ext cx="534377" cy="259045"/>
    <xdr:sp macro="" textlink="">
      <xdr:nvSpPr>
        <xdr:cNvPr id="492" name="n_3mainValue【一般廃棄物処理施設】&#10;一人当たり有形固定資産（償却資産）額">
          <a:extLst>
            <a:ext uri="{FF2B5EF4-FFF2-40B4-BE49-F238E27FC236}">
              <a16:creationId xmlns:a16="http://schemas.microsoft.com/office/drawing/2014/main" id="{F8638054-CADF-4CCA-8352-FB07E7EDE8FE}"/>
            </a:ext>
          </a:extLst>
        </xdr:cNvPr>
        <xdr:cNvSpPr txBox="1"/>
      </xdr:nvSpPr>
      <xdr:spPr>
        <a:xfrm>
          <a:off x="19278111" y="71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127678</xdr:rowOff>
    </xdr:from>
    <xdr:ext cx="534377" cy="259045"/>
    <xdr:sp macro="" textlink="">
      <xdr:nvSpPr>
        <xdr:cNvPr id="493" name="n_4mainValue【一般廃棄物処理施設】&#10;一人当たり有形固定資産（償却資産）額">
          <a:extLst>
            <a:ext uri="{FF2B5EF4-FFF2-40B4-BE49-F238E27FC236}">
              <a16:creationId xmlns:a16="http://schemas.microsoft.com/office/drawing/2014/main" id="{D4574039-82DB-4BF6-9E2C-9F090ED11AB1}"/>
            </a:ext>
          </a:extLst>
        </xdr:cNvPr>
        <xdr:cNvSpPr txBox="1"/>
      </xdr:nvSpPr>
      <xdr:spPr>
        <a:xfrm>
          <a:off x="18389111" y="71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a:extLst>
            <a:ext uri="{FF2B5EF4-FFF2-40B4-BE49-F238E27FC236}">
              <a16:creationId xmlns:a16="http://schemas.microsoft.com/office/drawing/2014/main" id="{3BA882AE-34A6-4E31-8DCB-BECD4D9AF0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5" name="正方形/長方形 494">
          <a:extLst>
            <a:ext uri="{FF2B5EF4-FFF2-40B4-BE49-F238E27FC236}">
              <a16:creationId xmlns:a16="http://schemas.microsoft.com/office/drawing/2014/main" id="{A4B95F8F-044C-47FD-8CA5-5B59D0C0BC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6" name="正方形/長方形 495">
          <a:extLst>
            <a:ext uri="{FF2B5EF4-FFF2-40B4-BE49-F238E27FC236}">
              <a16:creationId xmlns:a16="http://schemas.microsoft.com/office/drawing/2014/main" id="{BD71373F-DD59-44AB-A89B-517E534FC8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7" name="正方形/長方形 496">
          <a:extLst>
            <a:ext uri="{FF2B5EF4-FFF2-40B4-BE49-F238E27FC236}">
              <a16:creationId xmlns:a16="http://schemas.microsoft.com/office/drawing/2014/main" id="{D13BF5DF-DFDA-4644-BFF4-81FEDBBC19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8" name="正方形/長方形 497">
          <a:extLst>
            <a:ext uri="{FF2B5EF4-FFF2-40B4-BE49-F238E27FC236}">
              <a16:creationId xmlns:a16="http://schemas.microsoft.com/office/drawing/2014/main" id="{3BCA9A98-2BFF-424D-90AB-3B306C7A56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9" name="正方形/長方形 498">
          <a:extLst>
            <a:ext uri="{FF2B5EF4-FFF2-40B4-BE49-F238E27FC236}">
              <a16:creationId xmlns:a16="http://schemas.microsoft.com/office/drawing/2014/main" id="{F8E629A9-57AC-4893-A2D8-7B554BB18C7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0" name="正方形/長方形 499">
          <a:extLst>
            <a:ext uri="{FF2B5EF4-FFF2-40B4-BE49-F238E27FC236}">
              <a16:creationId xmlns:a16="http://schemas.microsoft.com/office/drawing/2014/main" id="{5218B7F8-8BA0-4922-BCF7-1AC60349B0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a:extLst>
            <a:ext uri="{FF2B5EF4-FFF2-40B4-BE49-F238E27FC236}">
              <a16:creationId xmlns:a16="http://schemas.microsoft.com/office/drawing/2014/main" id="{C18C1098-8184-4C4B-95A5-63CBEA7A479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a:extLst>
            <a:ext uri="{FF2B5EF4-FFF2-40B4-BE49-F238E27FC236}">
              <a16:creationId xmlns:a16="http://schemas.microsoft.com/office/drawing/2014/main" id="{A70AA067-6890-464F-8E0B-C7A5807D6C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a:extLst>
            <a:ext uri="{FF2B5EF4-FFF2-40B4-BE49-F238E27FC236}">
              <a16:creationId xmlns:a16="http://schemas.microsoft.com/office/drawing/2014/main" id="{6D317CB5-04E3-4A2B-AE53-E84A5E5DC5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a:extLst>
            <a:ext uri="{FF2B5EF4-FFF2-40B4-BE49-F238E27FC236}">
              <a16:creationId xmlns:a16="http://schemas.microsoft.com/office/drawing/2014/main" id="{A94CF09C-BDCA-46EB-9049-235FBAE370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a:extLst>
            <a:ext uri="{FF2B5EF4-FFF2-40B4-BE49-F238E27FC236}">
              <a16:creationId xmlns:a16="http://schemas.microsoft.com/office/drawing/2014/main" id="{024BFD42-8432-4395-8D53-D09097FC18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a:extLst>
            <a:ext uri="{FF2B5EF4-FFF2-40B4-BE49-F238E27FC236}">
              <a16:creationId xmlns:a16="http://schemas.microsoft.com/office/drawing/2014/main" id="{F7228ADF-CD38-4E8A-BED6-952339A299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a:extLst>
            <a:ext uri="{FF2B5EF4-FFF2-40B4-BE49-F238E27FC236}">
              <a16:creationId xmlns:a16="http://schemas.microsoft.com/office/drawing/2014/main" id="{F9B9D626-D869-4EEE-8EB8-C92C2A3FED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a:extLst>
            <a:ext uri="{FF2B5EF4-FFF2-40B4-BE49-F238E27FC236}">
              <a16:creationId xmlns:a16="http://schemas.microsoft.com/office/drawing/2014/main" id="{5CA0AE69-883D-4801-B282-0801345EED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a:extLst>
            <a:ext uri="{FF2B5EF4-FFF2-40B4-BE49-F238E27FC236}">
              <a16:creationId xmlns:a16="http://schemas.microsoft.com/office/drawing/2014/main" id="{8873542A-9E1E-4306-B7E7-FF6B0CCC15C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0B6DADA2-8860-4BA7-83A6-8364A48798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0912F418-40D7-41A8-8A4F-8AD1A859B3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CB72EC1C-DAE5-48BE-B59E-709086B11B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A7BA34E3-1DE5-43DC-874A-953F854CCC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F1146FF9-4395-4A3A-A489-4FC356072B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5FAB19F0-C5E7-47BB-A8CD-935DEBC9BD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273ACA39-4C2E-4E8A-891A-3CB0EF40D9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0D63E83D-E501-4E4E-8FF0-1C9DEBC16E2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a:extLst>
            <a:ext uri="{FF2B5EF4-FFF2-40B4-BE49-F238E27FC236}">
              <a16:creationId xmlns:a16="http://schemas.microsoft.com/office/drawing/2014/main" id="{11ADFBF8-87EE-4E24-ABAD-DCD7A44849C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a:extLst>
            <a:ext uri="{FF2B5EF4-FFF2-40B4-BE49-F238E27FC236}">
              <a16:creationId xmlns:a16="http://schemas.microsoft.com/office/drawing/2014/main" id="{08F5501E-80FF-4E0B-88A9-26C700025F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0" name="テキスト ボックス 519">
          <a:extLst>
            <a:ext uri="{FF2B5EF4-FFF2-40B4-BE49-F238E27FC236}">
              <a16:creationId xmlns:a16="http://schemas.microsoft.com/office/drawing/2014/main" id="{B585D5A7-6B3D-41BF-B993-2EB902D065D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1" name="直線コネクタ 520">
          <a:extLst>
            <a:ext uri="{FF2B5EF4-FFF2-40B4-BE49-F238E27FC236}">
              <a16:creationId xmlns:a16="http://schemas.microsoft.com/office/drawing/2014/main" id="{3D164FA4-7171-40AE-AFD8-3826C392D9A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2" name="テキスト ボックス 521">
          <a:extLst>
            <a:ext uri="{FF2B5EF4-FFF2-40B4-BE49-F238E27FC236}">
              <a16:creationId xmlns:a16="http://schemas.microsoft.com/office/drawing/2014/main" id="{9082068D-32E4-447A-A215-FAB785F1E6A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3" name="直線コネクタ 522">
          <a:extLst>
            <a:ext uri="{FF2B5EF4-FFF2-40B4-BE49-F238E27FC236}">
              <a16:creationId xmlns:a16="http://schemas.microsoft.com/office/drawing/2014/main" id="{68FF22CF-3BDE-4186-8F79-DFD59E0CFFB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4" name="テキスト ボックス 523">
          <a:extLst>
            <a:ext uri="{FF2B5EF4-FFF2-40B4-BE49-F238E27FC236}">
              <a16:creationId xmlns:a16="http://schemas.microsoft.com/office/drawing/2014/main" id="{D4070474-08F1-4A44-9B37-2FDFEEB99D4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5" name="直線コネクタ 524">
          <a:extLst>
            <a:ext uri="{FF2B5EF4-FFF2-40B4-BE49-F238E27FC236}">
              <a16:creationId xmlns:a16="http://schemas.microsoft.com/office/drawing/2014/main" id="{45C044A9-4C4B-44B7-A1BD-07AED2FD10A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6" name="テキスト ボックス 525">
          <a:extLst>
            <a:ext uri="{FF2B5EF4-FFF2-40B4-BE49-F238E27FC236}">
              <a16:creationId xmlns:a16="http://schemas.microsoft.com/office/drawing/2014/main" id="{92EA2C73-C557-40BF-9A27-619DE84DC1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7" name="直線コネクタ 526">
          <a:extLst>
            <a:ext uri="{FF2B5EF4-FFF2-40B4-BE49-F238E27FC236}">
              <a16:creationId xmlns:a16="http://schemas.microsoft.com/office/drawing/2014/main" id="{A960D658-0545-4AB8-87B3-61505865451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8" name="テキスト ボックス 527">
          <a:extLst>
            <a:ext uri="{FF2B5EF4-FFF2-40B4-BE49-F238E27FC236}">
              <a16:creationId xmlns:a16="http://schemas.microsoft.com/office/drawing/2014/main" id="{7250A880-AAB7-477D-955D-4904673D6B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9" name="直線コネクタ 528">
          <a:extLst>
            <a:ext uri="{FF2B5EF4-FFF2-40B4-BE49-F238E27FC236}">
              <a16:creationId xmlns:a16="http://schemas.microsoft.com/office/drawing/2014/main" id="{63C02D81-558B-46CF-BD57-A3A695B629F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0" name="テキスト ボックス 529">
          <a:extLst>
            <a:ext uri="{FF2B5EF4-FFF2-40B4-BE49-F238E27FC236}">
              <a16:creationId xmlns:a16="http://schemas.microsoft.com/office/drawing/2014/main" id="{62106325-3589-4F30-A088-6076D2B668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1" name="直線コネクタ 530">
          <a:extLst>
            <a:ext uri="{FF2B5EF4-FFF2-40B4-BE49-F238E27FC236}">
              <a16:creationId xmlns:a16="http://schemas.microsoft.com/office/drawing/2014/main" id="{0334C307-7866-497F-8F7B-ADACF42942E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2" name="テキスト ボックス 531">
          <a:extLst>
            <a:ext uri="{FF2B5EF4-FFF2-40B4-BE49-F238E27FC236}">
              <a16:creationId xmlns:a16="http://schemas.microsoft.com/office/drawing/2014/main" id="{8CB3FB2C-E161-4BFB-B2A3-CD88A7376DB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a:extLst>
            <a:ext uri="{FF2B5EF4-FFF2-40B4-BE49-F238E27FC236}">
              <a16:creationId xmlns:a16="http://schemas.microsoft.com/office/drawing/2014/main" id="{3EA07F01-6D99-4EC6-A1D4-0F77E0500E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a:extLst>
            <a:ext uri="{FF2B5EF4-FFF2-40B4-BE49-F238E27FC236}">
              <a16:creationId xmlns:a16="http://schemas.microsoft.com/office/drawing/2014/main" id="{4D1D9DB8-1485-4A9E-9373-A1BAF40B72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35" name="直線コネクタ 534">
          <a:extLst>
            <a:ext uri="{FF2B5EF4-FFF2-40B4-BE49-F238E27FC236}">
              <a16:creationId xmlns:a16="http://schemas.microsoft.com/office/drawing/2014/main" id="{0A59BC5F-3CF8-4E9F-82D9-8706301095D1}"/>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6" name="【消防施設】&#10;有形固定資産減価償却率最小値テキスト">
          <a:extLst>
            <a:ext uri="{FF2B5EF4-FFF2-40B4-BE49-F238E27FC236}">
              <a16:creationId xmlns:a16="http://schemas.microsoft.com/office/drawing/2014/main" id="{EAD0B196-4D52-461A-AEA7-21FCAB0A433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7" name="直線コネクタ 536">
          <a:extLst>
            <a:ext uri="{FF2B5EF4-FFF2-40B4-BE49-F238E27FC236}">
              <a16:creationId xmlns:a16="http://schemas.microsoft.com/office/drawing/2014/main" id="{69A2360B-69FE-4D9D-BF2F-86481531A68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38" name="【消防施設】&#10;有形固定資産減価償却率最大値テキスト">
          <a:extLst>
            <a:ext uri="{FF2B5EF4-FFF2-40B4-BE49-F238E27FC236}">
              <a16:creationId xmlns:a16="http://schemas.microsoft.com/office/drawing/2014/main" id="{B83A1AA0-AC32-4007-8063-DF5F85BF76D8}"/>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39" name="直線コネクタ 538">
          <a:extLst>
            <a:ext uri="{FF2B5EF4-FFF2-40B4-BE49-F238E27FC236}">
              <a16:creationId xmlns:a16="http://schemas.microsoft.com/office/drawing/2014/main" id="{8AA9DB87-EDA1-47FF-8079-52B5BD0A3D31}"/>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40" name="【消防施設】&#10;有形固定資産減価償却率平均値テキスト">
          <a:extLst>
            <a:ext uri="{FF2B5EF4-FFF2-40B4-BE49-F238E27FC236}">
              <a16:creationId xmlns:a16="http://schemas.microsoft.com/office/drawing/2014/main" id="{5B52E41F-1D5F-4EFB-8A48-632BF40F544E}"/>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41" name="フローチャート: 判断 540">
          <a:extLst>
            <a:ext uri="{FF2B5EF4-FFF2-40B4-BE49-F238E27FC236}">
              <a16:creationId xmlns:a16="http://schemas.microsoft.com/office/drawing/2014/main" id="{79D8B466-DA25-4D76-A1D8-8F01AEB34605}"/>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542" name="フローチャート: 判断 541">
          <a:extLst>
            <a:ext uri="{FF2B5EF4-FFF2-40B4-BE49-F238E27FC236}">
              <a16:creationId xmlns:a16="http://schemas.microsoft.com/office/drawing/2014/main" id="{AA0A30D5-8FBA-42E8-969B-DA0AEBFD7A06}"/>
            </a:ext>
          </a:extLst>
        </xdr:cNvPr>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543" name="フローチャート: 判断 542">
          <a:extLst>
            <a:ext uri="{FF2B5EF4-FFF2-40B4-BE49-F238E27FC236}">
              <a16:creationId xmlns:a16="http://schemas.microsoft.com/office/drawing/2014/main" id="{255B930D-203B-4BBC-BE24-3D39A7F43919}"/>
            </a:ext>
          </a:extLst>
        </xdr:cNvPr>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544" name="フローチャート: 判断 543">
          <a:extLst>
            <a:ext uri="{FF2B5EF4-FFF2-40B4-BE49-F238E27FC236}">
              <a16:creationId xmlns:a16="http://schemas.microsoft.com/office/drawing/2014/main" id="{6E62F87A-9BC9-483B-9679-C10706C139F7}"/>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545" name="フローチャート: 判断 544">
          <a:extLst>
            <a:ext uri="{FF2B5EF4-FFF2-40B4-BE49-F238E27FC236}">
              <a16:creationId xmlns:a16="http://schemas.microsoft.com/office/drawing/2014/main" id="{D602DA76-4123-465B-8CDC-4E8C3F5DF994}"/>
            </a:ext>
          </a:extLst>
        </xdr:cNvPr>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6C7EBA7F-19D9-4B20-83D7-CDD7FF7BE0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F70722C0-91EF-4851-9F5D-44255E123B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F5B13FD0-C62E-424C-88AF-1A78870C37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224BFF5C-A569-4D2A-BD29-DC4567930B5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7453B482-7A82-435F-9EAD-226F952D00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51" name="楕円 550">
          <a:extLst>
            <a:ext uri="{FF2B5EF4-FFF2-40B4-BE49-F238E27FC236}">
              <a16:creationId xmlns:a16="http://schemas.microsoft.com/office/drawing/2014/main" id="{F15B7634-3AF4-480C-98E4-4FD0F64DE501}"/>
            </a:ext>
          </a:extLst>
        </xdr:cNvPr>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552" name="【消防施設】&#10;有形固定資産減価償却率該当値テキスト">
          <a:extLst>
            <a:ext uri="{FF2B5EF4-FFF2-40B4-BE49-F238E27FC236}">
              <a16:creationId xmlns:a16="http://schemas.microsoft.com/office/drawing/2014/main" id="{5106271B-DBD6-4DD9-BBFD-005FE9A28C7A}"/>
            </a:ext>
          </a:extLst>
        </xdr:cNvPr>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553" name="楕円 552">
          <a:extLst>
            <a:ext uri="{FF2B5EF4-FFF2-40B4-BE49-F238E27FC236}">
              <a16:creationId xmlns:a16="http://schemas.microsoft.com/office/drawing/2014/main" id="{CD06A811-F4F4-4C13-BC4E-524145B85FF8}"/>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80</xdr:row>
      <xdr:rowOff>118111</xdr:rowOff>
    </xdr:to>
    <xdr:cxnSp macro="">
      <xdr:nvCxnSpPr>
        <xdr:cNvPr id="554" name="直線コネクタ 553">
          <a:extLst>
            <a:ext uri="{FF2B5EF4-FFF2-40B4-BE49-F238E27FC236}">
              <a16:creationId xmlns:a16="http://schemas.microsoft.com/office/drawing/2014/main" id="{5C876C52-EFA6-4664-AF86-0B5D36CE60F0}"/>
            </a:ext>
          </a:extLst>
        </xdr:cNvPr>
        <xdr:cNvCxnSpPr/>
      </xdr:nvCxnSpPr>
      <xdr:spPr>
        <a:xfrm flipV="1">
          <a:off x="15481300" y="1379328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55" name="楕円 554">
          <a:extLst>
            <a:ext uri="{FF2B5EF4-FFF2-40B4-BE49-F238E27FC236}">
              <a16:creationId xmlns:a16="http://schemas.microsoft.com/office/drawing/2014/main" id="{F9F1AC98-A4E4-4A55-A4B3-D3B1B56AE391}"/>
            </a:ext>
          </a:extLst>
        </xdr:cNvPr>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118111</xdr:rowOff>
    </xdr:to>
    <xdr:cxnSp macro="">
      <xdr:nvCxnSpPr>
        <xdr:cNvPr id="556" name="直線コネクタ 555">
          <a:extLst>
            <a:ext uri="{FF2B5EF4-FFF2-40B4-BE49-F238E27FC236}">
              <a16:creationId xmlns:a16="http://schemas.microsoft.com/office/drawing/2014/main" id="{E76435F3-F14B-4F0D-B0E6-03919DEBF8B1}"/>
            </a:ext>
          </a:extLst>
        </xdr:cNvPr>
        <xdr:cNvCxnSpPr/>
      </xdr:nvCxnSpPr>
      <xdr:spPr>
        <a:xfrm>
          <a:off x="14592300" y="137916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13426</xdr:rowOff>
    </xdr:from>
    <xdr:to>
      <xdr:col>72</xdr:col>
      <xdr:colOff>38100</xdr:colOff>
      <xdr:row>81</xdr:row>
      <xdr:rowOff>115026</xdr:rowOff>
    </xdr:to>
    <xdr:sp macro="" textlink="">
      <xdr:nvSpPr>
        <xdr:cNvPr id="557" name="楕円 556">
          <a:extLst>
            <a:ext uri="{FF2B5EF4-FFF2-40B4-BE49-F238E27FC236}">
              <a16:creationId xmlns:a16="http://schemas.microsoft.com/office/drawing/2014/main" id="{153C65C7-BA2E-495E-BE18-5A99D771B6CD}"/>
            </a:ext>
          </a:extLst>
        </xdr:cNvPr>
        <xdr:cNvSpPr/>
      </xdr:nvSpPr>
      <xdr:spPr>
        <a:xfrm>
          <a:off x="13652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81</xdr:row>
      <xdr:rowOff>64226</xdr:rowOff>
    </xdr:to>
    <xdr:cxnSp macro="">
      <xdr:nvCxnSpPr>
        <xdr:cNvPr id="558" name="直線コネクタ 557">
          <a:extLst>
            <a:ext uri="{FF2B5EF4-FFF2-40B4-BE49-F238E27FC236}">
              <a16:creationId xmlns:a16="http://schemas.microsoft.com/office/drawing/2014/main" id="{BDD671D2-8CA8-4A32-A26F-24FD60F9D1C0}"/>
            </a:ext>
          </a:extLst>
        </xdr:cNvPr>
        <xdr:cNvCxnSpPr/>
      </xdr:nvCxnSpPr>
      <xdr:spPr>
        <a:xfrm flipV="1">
          <a:off x="13703300" y="137916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xdr:rowOff>
    </xdr:from>
    <xdr:to>
      <xdr:col>67</xdr:col>
      <xdr:colOff>101600</xdr:colOff>
      <xdr:row>81</xdr:row>
      <xdr:rowOff>110127</xdr:rowOff>
    </xdr:to>
    <xdr:sp macro="" textlink="">
      <xdr:nvSpPr>
        <xdr:cNvPr id="559" name="楕円 558">
          <a:extLst>
            <a:ext uri="{FF2B5EF4-FFF2-40B4-BE49-F238E27FC236}">
              <a16:creationId xmlns:a16="http://schemas.microsoft.com/office/drawing/2014/main" id="{5A6B000C-276B-4F6E-87E0-3C8AD1CA54CC}"/>
            </a:ext>
          </a:extLst>
        </xdr:cNvPr>
        <xdr:cNvSpPr/>
      </xdr:nvSpPr>
      <xdr:spPr>
        <a:xfrm>
          <a:off x="12763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59327</xdr:rowOff>
    </xdr:from>
    <xdr:to>
      <xdr:col>71</xdr:col>
      <xdr:colOff>177800</xdr:colOff>
      <xdr:row>81</xdr:row>
      <xdr:rowOff>64226</xdr:rowOff>
    </xdr:to>
    <xdr:cxnSp macro="">
      <xdr:nvCxnSpPr>
        <xdr:cNvPr id="560" name="直線コネクタ 559">
          <a:extLst>
            <a:ext uri="{FF2B5EF4-FFF2-40B4-BE49-F238E27FC236}">
              <a16:creationId xmlns:a16="http://schemas.microsoft.com/office/drawing/2014/main" id="{137A50D0-0E5D-4E4B-BC37-54C917D83AED}"/>
            </a:ext>
          </a:extLst>
        </xdr:cNvPr>
        <xdr:cNvCxnSpPr/>
      </xdr:nvCxnSpPr>
      <xdr:spPr>
        <a:xfrm>
          <a:off x="12814300" y="139467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561" name="n_1aveValue【消防施設】&#10;有形固定資産減価償却率">
          <a:extLst>
            <a:ext uri="{FF2B5EF4-FFF2-40B4-BE49-F238E27FC236}">
              <a16:creationId xmlns:a16="http://schemas.microsoft.com/office/drawing/2014/main" id="{8AA7B99D-EA11-4004-95F4-022E057D1312}"/>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562" name="n_2aveValue【消防施設】&#10;有形固定資産減価償却率">
          <a:extLst>
            <a:ext uri="{FF2B5EF4-FFF2-40B4-BE49-F238E27FC236}">
              <a16:creationId xmlns:a16="http://schemas.microsoft.com/office/drawing/2014/main" id="{DE0FE7DC-9A8D-4AA8-948D-FE2FDD010663}"/>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563" name="n_3aveValue【消防施設】&#10;有形固定資産減価償却率">
          <a:extLst>
            <a:ext uri="{FF2B5EF4-FFF2-40B4-BE49-F238E27FC236}">
              <a16:creationId xmlns:a16="http://schemas.microsoft.com/office/drawing/2014/main" id="{3F2AC2A4-74C7-4E38-BED5-A8D037D45AC6}"/>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564" name="n_4aveValue【消防施設】&#10;有形固定資産減価償却率">
          <a:extLst>
            <a:ext uri="{FF2B5EF4-FFF2-40B4-BE49-F238E27FC236}">
              <a16:creationId xmlns:a16="http://schemas.microsoft.com/office/drawing/2014/main" id="{BA023B85-D54A-4F8E-B850-0E09D3262A79}"/>
            </a:ext>
          </a:extLst>
        </xdr:cNvPr>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565" name="n_1mainValue【消防施設】&#10;有形固定資産減価償却率">
          <a:extLst>
            <a:ext uri="{FF2B5EF4-FFF2-40B4-BE49-F238E27FC236}">
              <a16:creationId xmlns:a16="http://schemas.microsoft.com/office/drawing/2014/main" id="{F13B0E29-881B-4F60-835F-E2F3D8FDC374}"/>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66" name="n_2mainValue【消防施設】&#10;有形固定資産減価償却率">
          <a:extLst>
            <a:ext uri="{FF2B5EF4-FFF2-40B4-BE49-F238E27FC236}">
              <a16:creationId xmlns:a16="http://schemas.microsoft.com/office/drawing/2014/main" id="{C2777E23-746E-4620-9675-0BB05027B76B}"/>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131553</xdr:rowOff>
    </xdr:from>
    <xdr:ext cx="405111" cy="259045"/>
    <xdr:sp macro="" textlink="">
      <xdr:nvSpPr>
        <xdr:cNvPr id="567" name="n_3mainValue【消防施設】&#10;有形固定資産減価償却率">
          <a:extLst>
            <a:ext uri="{FF2B5EF4-FFF2-40B4-BE49-F238E27FC236}">
              <a16:creationId xmlns:a16="http://schemas.microsoft.com/office/drawing/2014/main" id="{820B07B9-63CB-4F85-B0F6-2446C8A7B017}"/>
            </a:ext>
          </a:extLst>
        </xdr:cNvPr>
        <xdr:cNvSpPr txBox="1"/>
      </xdr:nvSpPr>
      <xdr:spPr>
        <a:xfrm>
          <a:off x="13500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126654</xdr:rowOff>
    </xdr:from>
    <xdr:ext cx="405111" cy="259045"/>
    <xdr:sp macro="" textlink="">
      <xdr:nvSpPr>
        <xdr:cNvPr id="568" name="n_4mainValue【消防施設】&#10;有形固定資産減価償却率">
          <a:extLst>
            <a:ext uri="{FF2B5EF4-FFF2-40B4-BE49-F238E27FC236}">
              <a16:creationId xmlns:a16="http://schemas.microsoft.com/office/drawing/2014/main" id="{6BAC27FA-B410-4B0D-8101-18DC74014562}"/>
            </a:ext>
          </a:extLst>
        </xdr:cNvPr>
        <xdr:cNvSpPr txBox="1"/>
      </xdr:nvSpPr>
      <xdr:spPr>
        <a:xfrm>
          <a:off x="12611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9BEE5C36-9621-4912-81DF-649141A9E2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62ABA336-6F5B-42F2-9107-E3B447DCA2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1431D8DA-7AD5-4F49-AF45-458285F4BE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A2031F3A-2EFA-42E4-AD11-3BCCF323ED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57896730-E1B2-4584-97BD-D87BA7D25C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C794A637-3444-4AF0-910C-08FD32CA9E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5762DA6A-BFD3-4DA8-9C63-22BCD26D69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1FB3932F-C4B7-49B3-BAB5-0B44C7BD06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AE26800D-D251-434C-B1D1-7B51DB4261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E8740A2C-FDB9-41E8-A3A7-640380AC4A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a:extLst>
            <a:ext uri="{FF2B5EF4-FFF2-40B4-BE49-F238E27FC236}">
              <a16:creationId xmlns:a16="http://schemas.microsoft.com/office/drawing/2014/main" id="{3137073F-16E4-45C2-BD04-16BA79A4B9A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490924FD-A047-4E55-B37D-084838E3E92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a:extLst>
            <a:ext uri="{FF2B5EF4-FFF2-40B4-BE49-F238E27FC236}">
              <a16:creationId xmlns:a16="http://schemas.microsoft.com/office/drawing/2014/main" id="{BDFA39B4-BB9C-4757-A516-DCF8CC351F8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a:extLst>
            <a:ext uri="{FF2B5EF4-FFF2-40B4-BE49-F238E27FC236}">
              <a16:creationId xmlns:a16="http://schemas.microsoft.com/office/drawing/2014/main" id="{97ED416C-8F60-413F-84AE-FBD8C1EF8DF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a:extLst>
            <a:ext uri="{FF2B5EF4-FFF2-40B4-BE49-F238E27FC236}">
              <a16:creationId xmlns:a16="http://schemas.microsoft.com/office/drawing/2014/main" id="{93A14679-D196-421D-898E-242C178D6C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a:extLst>
            <a:ext uri="{FF2B5EF4-FFF2-40B4-BE49-F238E27FC236}">
              <a16:creationId xmlns:a16="http://schemas.microsoft.com/office/drawing/2014/main" id="{6DFC37AE-3A40-426B-8C51-B960F9C9674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a:extLst>
            <a:ext uri="{FF2B5EF4-FFF2-40B4-BE49-F238E27FC236}">
              <a16:creationId xmlns:a16="http://schemas.microsoft.com/office/drawing/2014/main" id="{6CD60F39-626C-489C-8EB8-66FE71A3545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a:extLst>
            <a:ext uri="{FF2B5EF4-FFF2-40B4-BE49-F238E27FC236}">
              <a16:creationId xmlns:a16="http://schemas.microsoft.com/office/drawing/2014/main" id="{E7C73841-B6B4-4782-8E2A-4C20B8BF9D1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a:extLst>
            <a:ext uri="{FF2B5EF4-FFF2-40B4-BE49-F238E27FC236}">
              <a16:creationId xmlns:a16="http://schemas.microsoft.com/office/drawing/2014/main" id="{FEE395F1-F950-48E3-A1C7-79371CAA3F5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a:extLst>
            <a:ext uri="{FF2B5EF4-FFF2-40B4-BE49-F238E27FC236}">
              <a16:creationId xmlns:a16="http://schemas.microsoft.com/office/drawing/2014/main" id="{97E0B1C6-6667-4E47-8FFC-18E20A21F74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a:extLst>
            <a:ext uri="{FF2B5EF4-FFF2-40B4-BE49-F238E27FC236}">
              <a16:creationId xmlns:a16="http://schemas.microsoft.com/office/drawing/2014/main" id="{FED50455-9B62-4B9C-B4E0-F1003A76670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AD1FB71F-C214-447C-860F-F4B2192574E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F5DD26A8-9D1D-4962-8DB4-1E86540019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C7C4752B-557A-4127-942A-CD8FDBEE48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F57160CE-CB1F-42BF-B921-FB05313C0F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94" name="直線コネクタ 593">
          <a:extLst>
            <a:ext uri="{FF2B5EF4-FFF2-40B4-BE49-F238E27FC236}">
              <a16:creationId xmlns:a16="http://schemas.microsoft.com/office/drawing/2014/main" id="{8772E12A-1A32-4AE7-A238-E29C1C938804}"/>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95" name="【消防施設】&#10;一人当たり面積最小値テキスト">
          <a:extLst>
            <a:ext uri="{FF2B5EF4-FFF2-40B4-BE49-F238E27FC236}">
              <a16:creationId xmlns:a16="http://schemas.microsoft.com/office/drawing/2014/main" id="{574DF42B-7E4C-4F43-94F3-FEF1AAD40A68}"/>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96" name="直線コネクタ 595">
          <a:extLst>
            <a:ext uri="{FF2B5EF4-FFF2-40B4-BE49-F238E27FC236}">
              <a16:creationId xmlns:a16="http://schemas.microsoft.com/office/drawing/2014/main" id="{FF45A537-7B47-4670-AE96-40A3D7FDD56B}"/>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97" name="【消防施設】&#10;一人当たり面積最大値テキスト">
          <a:extLst>
            <a:ext uri="{FF2B5EF4-FFF2-40B4-BE49-F238E27FC236}">
              <a16:creationId xmlns:a16="http://schemas.microsoft.com/office/drawing/2014/main" id="{8CEFE2A2-DAF9-430A-93F9-6F48E3F39732}"/>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98" name="直線コネクタ 597">
          <a:extLst>
            <a:ext uri="{FF2B5EF4-FFF2-40B4-BE49-F238E27FC236}">
              <a16:creationId xmlns:a16="http://schemas.microsoft.com/office/drawing/2014/main" id="{FB97C807-337A-4E7A-AFE1-D1F10A57E33A}"/>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599" name="【消防施設】&#10;一人当たり面積平均値テキスト">
          <a:extLst>
            <a:ext uri="{FF2B5EF4-FFF2-40B4-BE49-F238E27FC236}">
              <a16:creationId xmlns:a16="http://schemas.microsoft.com/office/drawing/2014/main" id="{785008FF-6845-4A70-805D-DD0FA8776ED8}"/>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0" name="フローチャート: 判断 599">
          <a:extLst>
            <a:ext uri="{FF2B5EF4-FFF2-40B4-BE49-F238E27FC236}">
              <a16:creationId xmlns:a16="http://schemas.microsoft.com/office/drawing/2014/main" id="{4923C389-BC3F-46E4-A444-1953EFCCB7C1}"/>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33564</xdr:rowOff>
    </xdr:from>
    <xdr:to>
      <xdr:col>112</xdr:col>
      <xdr:colOff>38100</xdr:colOff>
      <xdr:row>85</xdr:row>
      <xdr:rowOff>135164</xdr:rowOff>
    </xdr:to>
    <xdr:sp macro="" textlink="">
      <xdr:nvSpPr>
        <xdr:cNvPr id="601" name="フローチャート: 判断 600">
          <a:extLst>
            <a:ext uri="{FF2B5EF4-FFF2-40B4-BE49-F238E27FC236}">
              <a16:creationId xmlns:a16="http://schemas.microsoft.com/office/drawing/2014/main" id="{8D91BBB7-CD46-4002-81FA-EA22AFF73FEA}"/>
            </a:ext>
          </a:extLst>
        </xdr:cNvPr>
        <xdr:cNvSpPr/>
      </xdr:nvSpPr>
      <xdr:spPr>
        <a:xfrm>
          <a:off x="21272500" y="14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41184</xdr:rowOff>
    </xdr:from>
    <xdr:to>
      <xdr:col>107</xdr:col>
      <xdr:colOff>101600</xdr:colOff>
      <xdr:row>85</xdr:row>
      <xdr:rowOff>142784</xdr:rowOff>
    </xdr:to>
    <xdr:sp macro="" textlink="">
      <xdr:nvSpPr>
        <xdr:cNvPr id="602" name="フローチャート: 判断 601">
          <a:extLst>
            <a:ext uri="{FF2B5EF4-FFF2-40B4-BE49-F238E27FC236}">
              <a16:creationId xmlns:a16="http://schemas.microsoft.com/office/drawing/2014/main" id="{32104BE8-73C0-4C04-8985-D5E7387197C5}"/>
            </a:ext>
          </a:extLst>
        </xdr:cNvPr>
        <xdr:cNvSpPr/>
      </xdr:nvSpPr>
      <xdr:spPr>
        <a:xfrm>
          <a:off x="20383500" y="146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56424</xdr:rowOff>
    </xdr:from>
    <xdr:to>
      <xdr:col>102</xdr:col>
      <xdr:colOff>165100</xdr:colOff>
      <xdr:row>85</xdr:row>
      <xdr:rowOff>158024</xdr:rowOff>
    </xdr:to>
    <xdr:sp macro="" textlink="">
      <xdr:nvSpPr>
        <xdr:cNvPr id="603" name="フローチャート: 判断 602">
          <a:extLst>
            <a:ext uri="{FF2B5EF4-FFF2-40B4-BE49-F238E27FC236}">
              <a16:creationId xmlns:a16="http://schemas.microsoft.com/office/drawing/2014/main" id="{C2B4FFE9-3B52-41D1-8633-A8573690E213}"/>
            </a:ext>
          </a:extLst>
        </xdr:cNvPr>
        <xdr:cNvSpPr/>
      </xdr:nvSpPr>
      <xdr:spPr>
        <a:xfrm>
          <a:off x="19494500" y="1462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71664</xdr:rowOff>
    </xdr:from>
    <xdr:to>
      <xdr:col>98</xdr:col>
      <xdr:colOff>38100</xdr:colOff>
      <xdr:row>86</xdr:row>
      <xdr:rowOff>1814</xdr:rowOff>
    </xdr:to>
    <xdr:sp macro="" textlink="">
      <xdr:nvSpPr>
        <xdr:cNvPr id="604" name="フローチャート: 判断 603">
          <a:extLst>
            <a:ext uri="{FF2B5EF4-FFF2-40B4-BE49-F238E27FC236}">
              <a16:creationId xmlns:a16="http://schemas.microsoft.com/office/drawing/2014/main" id="{7366E169-EC2A-41A2-A9BF-F2496E705458}"/>
            </a:ext>
          </a:extLst>
        </xdr:cNvPr>
        <xdr:cNvSpPr/>
      </xdr:nvSpPr>
      <xdr:spPr>
        <a:xfrm>
          <a:off x="18605500" y="1464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8350E37D-AB2D-49D2-B5CC-E0BE60D0D1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344A7C6-D0A8-4482-BAB7-62DA9268FC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1531DDED-9D22-4BC2-97DB-9E4CC5CFB0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9152272-CF4D-4E24-BB69-827B93AEAE4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14A8400B-DC27-4B98-9BF5-78857D2782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132624</xdr:rowOff>
    </xdr:from>
    <xdr:to>
      <xdr:col>116</xdr:col>
      <xdr:colOff>114300</xdr:colOff>
      <xdr:row>84</xdr:row>
      <xdr:rowOff>62774</xdr:rowOff>
    </xdr:to>
    <xdr:sp macro="" textlink="">
      <xdr:nvSpPr>
        <xdr:cNvPr id="610" name="楕円 609">
          <a:extLst>
            <a:ext uri="{FF2B5EF4-FFF2-40B4-BE49-F238E27FC236}">
              <a16:creationId xmlns:a16="http://schemas.microsoft.com/office/drawing/2014/main" id="{BC679D43-E80F-4C84-8542-550513118FCC}"/>
            </a:ext>
          </a:extLst>
        </xdr:cNvPr>
        <xdr:cNvSpPr/>
      </xdr:nvSpPr>
      <xdr:spPr>
        <a:xfrm>
          <a:off x="22110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155501</xdr:rowOff>
    </xdr:from>
    <xdr:ext cx="469744" cy="259045"/>
    <xdr:sp macro="" textlink="">
      <xdr:nvSpPr>
        <xdr:cNvPr id="611" name="【消防施設】&#10;一人当たり面積該当値テキスト">
          <a:extLst>
            <a:ext uri="{FF2B5EF4-FFF2-40B4-BE49-F238E27FC236}">
              <a16:creationId xmlns:a16="http://schemas.microsoft.com/office/drawing/2014/main" id="{45906404-7295-404D-8F7B-F3F0BA44049C}"/>
            </a:ext>
          </a:extLst>
        </xdr:cNvPr>
        <xdr:cNvSpPr txBox="1"/>
      </xdr:nvSpPr>
      <xdr:spPr>
        <a:xfrm>
          <a:off x="22199600" y="142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144599</xdr:rowOff>
    </xdr:from>
    <xdr:to>
      <xdr:col>112</xdr:col>
      <xdr:colOff>38100</xdr:colOff>
      <xdr:row>84</xdr:row>
      <xdr:rowOff>74749</xdr:rowOff>
    </xdr:to>
    <xdr:sp macro="" textlink="">
      <xdr:nvSpPr>
        <xdr:cNvPr id="612" name="楕円 611">
          <a:extLst>
            <a:ext uri="{FF2B5EF4-FFF2-40B4-BE49-F238E27FC236}">
              <a16:creationId xmlns:a16="http://schemas.microsoft.com/office/drawing/2014/main" id="{B90E7682-4045-4E3D-951A-C63310C8077B}"/>
            </a:ext>
          </a:extLst>
        </xdr:cNvPr>
        <xdr:cNvSpPr/>
      </xdr:nvSpPr>
      <xdr:spPr>
        <a:xfrm>
          <a:off x="21272500" y="14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xdr:rowOff>
    </xdr:from>
    <xdr:to>
      <xdr:col>116</xdr:col>
      <xdr:colOff>63500</xdr:colOff>
      <xdr:row>84</xdr:row>
      <xdr:rowOff>23949</xdr:rowOff>
    </xdr:to>
    <xdr:cxnSp macro="">
      <xdr:nvCxnSpPr>
        <xdr:cNvPr id="613" name="直線コネクタ 612">
          <a:extLst>
            <a:ext uri="{FF2B5EF4-FFF2-40B4-BE49-F238E27FC236}">
              <a16:creationId xmlns:a16="http://schemas.microsoft.com/office/drawing/2014/main" id="{DA3969E4-99BA-4452-81DB-D7C81A7A3EDA}"/>
            </a:ext>
          </a:extLst>
        </xdr:cNvPr>
        <xdr:cNvCxnSpPr/>
      </xdr:nvCxnSpPr>
      <xdr:spPr>
        <a:xfrm flipV="1">
          <a:off x="21323300" y="14413774"/>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14" name="楕円 613">
          <a:extLst>
            <a:ext uri="{FF2B5EF4-FFF2-40B4-BE49-F238E27FC236}">
              <a16:creationId xmlns:a16="http://schemas.microsoft.com/office/drawing/2014/main" id="{D842A26F-1528-4D49-9BD1-1805665888E1}"/>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23949</xdr:rowOff>
    </xdr:from>
    <xdr:to>
      <xdr:col>111</xdr:col>
      <xdr:colOff>177800</xdr:colOff>
      <xdr:row>84</xdr:row>
      <xdr:rowOff>38100</xdr:rowOff>
    </xdr:to>
    <xdr:cxnSp macro="">
      <xdr:nvCxnSpPr>
        <xdr:cNvPr id="615" name="直線コネクタ 614">
          <a:extLst>
            <a:ext uri="{FF2B5EF4-FFF2-40B4-BE49-F238E27FC236}">
              <a16:creationId xmlns:a16="http://schemas.microsoft.com/office/drawing/2014/main" id="{900544E0-D74E-47A2-9668-FA5223CC3A85}"/>
            </a:ext>
          </a:extLst>
        </xdr:cNvPr>
        <xdr:cNvCxnSpPr/>
      </xdr:nvCxnSpPr>
      <xdr:spPr>
        <a:xfrm flipV="1">
          <a:off x="20434300" y="1442574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64588</xdr:rowOff>
    </xdr:from>
    <xdr:to>
      <xdr:col>102</xdr:col>
      <xdr:colOff>165100</xdr:colOff>
      <xdr:row>84</xdr:row>
      <xdr:rowOff>166188</xdr:rowOff>
    </xdr:to>
    <xdr:sp macro="" textlink="">
      <xdr:nvSpPr>
        <xdr:cNvPr id="616" name="楕円 615">
          <a:extLst>
            <a:ext uri="{FF2B5EF4-FFF2-40B4-BE49-F238E27FC236}">
              <a16:creationId xmlns:a16="http://schemas.microsoft.com/office/drawing/2014/main" id="{49A74A16-C6A2-409F-ABA6-4571F9320ABC}"/>
            </a:ext>
          </a:extLst>
        </xdr:cNvPr>
        <xdr:cNvSpPr/>
      </xdr:nvSpPr>
      <xdr:spPr>
        <a:xfrm>
          <a:off x="19494500" y="144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115388</xdr:rowOff>
    </xdr:to>
    <xdr:cxnSp macro="">
      <xdr:nvCxnSpPr>
        <xdr:cNvPr id="617" name="直線コネクタ 616">
          <a:extLst>
            <a:ext uri="{FF2B5EF4-FFF2-40B4-BE49-F238E27FC236}">
              <a16:creationId xmlns:a16="http://schemas.microsoft.com/office/drawing/2014/main" id="{C0E6F01E-8DE5-47A4-8EBF-CDCB97B56E5F}"/>
            </a:ext>
          </a:extLst>
        </xdr:cNvPr>
        <xdr:cNvCxnSpPr/>
      </xdr:nvCxnSpPr>
      <xdr:spPr>
        <a:xfrm flipV="1">
          <a:off x="19545300" y="14439900"/>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82006</xdr:rowOff>
    </xdr:from>
    <xdr:to>
      <xdr:col>98</xdr:col>
      <xdr:colOff>38100</xdr:colOff>
      <xdr:row>85</xdr:row>
      <xdr:rowOff>12156</xdr:rowOff>
    </xdr:to>
    <xdr:sp macro="" textlink="">
      <xdr:nvSpPr>
        <xdr:cNvPr id="618" name="楕円 617">
          <a:extLst>
            <a:ext uri="{FF2B5EF4-FFF2-40B4-BE49-F238E27FC236}">
              <a16:creationId xmlns:a16="http://schemas.microsoft.com/office/drawing/2014/main" id="{D5D90C73-6B52-45DC-8627-E2B9CBF917F3}"/>
            </a:ext>
          </a:extLst>
        </xdr:cNvPr>
        <xdr:cNvSpPr/>
      </xdr:nvSpPr>
      <xdr:spPr>
        <a:xfrm>
          <a:off x="18605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115388</xdr:rowOff>
    </xdr:from>
    <xdr:to>
      <xdr:col>102</xdr:col>
      <xdr:colOff>114300</xdr:colOff>
      <xdr:row>84</xdr:row>
      <xdr:rowOff>132806</xdr:rowOff>
    </xdr:to>
    <xdr:cxnSp macro="">
      <xdr:nvCxnSpPr>
        <xdr:cNvPr id="619" name="直線コネクタ 618">
          <a:extLst>
            <a:ext uri="{FF2B5EF4-FFF2-40B4-BE49-F238E27FC236}">
              <a16:creationId xmlns:a16="http://schemas.microsoft.com/office/drawing/2014/main" id="{33CDEE4C-3FF3-46A3-830B-40B65EC00359}"/>
            </a:ext>
          </a:extLst>
        </xdr:cNvPr>
        <xdr:cNvCxnSpPr/>
      </xdr:nvCxnSpPr>
      <xdr:spPr>
        <a:xfrm flipV="1">
          <a:off x="18656300" y="14517188"/>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126291</xdr:rowOff>
    </xdr:from>
    <xdr:ext cx="469744" cy="259045"/>
    <xdr:sp macro="" textlink="">
      <xdr:nvSpPr>
        <xdr:cNvPr id="620" name="n_1aveValue【消防施設】&#10;一人当たり面積">
          <a:extLst>
            <a:ext uri="{FF2B5EF4-FFF2-40B4-BE49-F238E27FC236}">
              <a16:creationId xmlns:a16="http://schemas.microsoft.com/office/drawing/2014/main" id="{92A01861-3646-4B25-B3D8-D8D6AFEC1D4A}"/>
            </a:ext>
          </a:extLst>
        </xdr:cNvPr>
        <xdr:cNvSpPr txBox="1"/>
      </xdr:nvSpPr>
      <xdr:spPr>
        <a:xfrm>
          <a:off x="21075727"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133911</xdr:rowOff>
    </xdr:from>
    <xdr:ext cx="469744" cy="259045"/>
    <xdr:sp macro="" textlink="">
      <xdr:nvSpPr>
        <xdr:cNvPr id="621" name="n_2aveValue【消防施設】&#10;一人当たり面積">
          <a:extLst>
            <a:ext uri="{FF2B5EF4-FFF2-40B4-BE49-F238E27FC236}">
              <a16:creationId xmlns:a16="http://schemas.microsoft.com/office/drawing/2014/main" id="{B5312CA8-F730-41D0-B886-44B4EA364B18}"/>
            </a:ext>
          </a:extLst>
        </xdr:cNvPr>
        <xdr:cNvSpPr txBox="1"/>
      </xdr:nvSpPr>
      <xdr:spPr>
        <a:xfrm>
          <a:off x="20199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149151</xdr:rowOff>
    </xdr:from>
    <xdr:ext cx="469744" cy="259045"/>
    <xdr:sp macro="" textlink="">
      <xdr:nvSpPr>
        <xdr:cNvPr id="622" name="n_3aveValue【消防施設】&#10;一人当たり面積">
          <a:extLst>
            <a:ext uri="{FF2B5EF4-FFF2-40B4-BE49-F238E27FC236}">
              <a16:creationId xmlns:a16="http://schemas.microsoft.com/office/drawing/2014/main" id="{79F88E7F-18BE-44B5-9125-60A7DE312EC5}"/>
            </a:ext>
          </a:extLst>
        </xdr:cNvPr>
        <xdr:cNvSpPr txBox="1"/>
      </xdr:nvSpPr>
      <xdr:spPr>
        <a:xfrm>
          <a:off x="19310427"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623" name="n_4aveValue【消防施設】&#10;一人当たり面積">
          <a:extLst>
            <a:ext uri="{FF2B5EF4-FFF2-40B4-BE49-F238E27FC236}">
              <a16:creationId xmlns:a16="http://schemas.microsoft.com/office/drawing/2014/main" id="{C5E54E3D-61B9-4177-957A-BCEEBB853909}"/>
            </a:ext>
          </a:extLst>
        </xdr:cNvPr>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91276</xdr:rowOff>
    </xdr:from>
    <xdr:ext cx="469744" cy="259045"/>
    <xdr:sp macro="" textlink="">
      <xdr:nvSpPr>
        <xdr:cNvPr id="624" name="n_1mainValue【消防施設】&#10;一人当たり面積">
          <a:extLst>
            <a:ext uri="{FF2B5EF4-FFF2-40B4-BE49-F238E27FC236}">
              <a16:creationId xmlns:a16="http://schemas.microsoft.com/office/drawing/2014/main" id="{2E8F8E3B-F642-4F66-8526-321A6D0F1199}"/>
            </a:ext>
          </a:extLst>
        </xdr:cNvPr>
        <xdr:cNvSpPr txBox="1"/>
      </xdr:nvSpPr>
      <xdr:spPr>
        <a:xfrm>
          <a:off x="21075727" y="1415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5" name="n_2mainValue【消防施設】&#10;一人当たり面積">
          <a:extLst>
            <a:ext uri="{FF2B5EF4-FFF2-40B4-BE49-F238E27FC236}">
              <a16:creationId xmlns:a16="http://schemas.microsoft.com/office/drawing/2014/main" id="{75B5A5DC-A16C-48FA-8852-F46C3931E376}"/>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11265</xdr:rowOff>
    </xdr:from>
    <xdr:ext cx="469744" cy="259045"/>
    <xdr:sp macro="" textlink="">
      <xdr:nvSpPr>
        <xdr:cNvPr id="626" name="n_3mainValue【消防施設】&#10;一人当たり面積">
          <a:extLst>
            <a:ext uri="{FF2B5EF4-FFF2-40B4-BE49-F238E27FC236}">
              <a16:creationId xmlns:a16="http://schemas.microsoft.com/office/drawing/2014/main" id="{8342816D-56DB-4447-B8DC-E9E051439864}"/>
            </a:ext>
          </a:extLst>
        </xdr:cNvPr>
        <xdr:cNvSpPr txBox="1"/>
      </xdr:nvSpPr>
      <xdr:spPr>
        <a:xfrm>
          <a:off x="19310427" y="1424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28683</xdr:rowOff>
    </xdr:from>
    <xdr:ext cx="469744" cy="259045"/>
    <xdr:sp macro="" textlink="">
      <xdr:nvSpPr>
        <xdr:cNvPr id="627" name="n_4mainValue【消防施設】&#10;一人当たり面積">
          <a:extLst>
            <a:ext uri="{FF2B5EF4-FFF2-40B4-BE49-F238E27FC236}">
              <a16:creationId xmlns:a16="http://schemas.microsoft.com/office/drawing/2014/main" id="{A7568203-C742-4B34-8492-FD86237E762C}"/>
            </a:ext>
          </a:extLst>
        </xdr:cNvPr>
        <xdr:cNvSpPr txBox="1"/>
      </xdr:nvSpPr>
      <xdr:spPr>
        <a:xfrm>
          <a:off x="18421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83B908DB-F2EE-4C56-99A1-71DB1E714F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B4935C78-6C73-4666-A491-331DA5BA35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C6E2D522-0CDB-4B13-B696-95F7CD7854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0869CD75-56E3-470B-BE4A-498DA406CC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6FE1DAD2-BEC9-4668-AF2B-CCA4FD2C64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3CFDD4A0-E332-48EC-B504-6785FB9A6A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59F9595C-3111-4A71-A04B-F49F611760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BA0C93B1-F0C0-4A5B-94C8-062DDE649A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E6B07215-590F-424E-8E3B-FB581B1C50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38DD8AF3-924C-4617-BF9F-B6C019B3CE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A6A103EC-89ED-4ABE-A3D3-E2659962DB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E33C8943-0B4A-4C7B-A02A-718534A638F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394273BE-6FBF-40E7-B8EE-8E908115A31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A4234CF4-8754-4D4C-B4BD-04225AFDB6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7202154F-103E-4E3D-9961-390E453664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38495509-DADA-42C9-81F8-0231B2B052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DBD6B216-C426-41D9-A03E-B36EC0237C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1FBD2EA4-C8F8-4EF4-BDB5-5722D2F605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28E8FE64-20DC-48FE-B517-E38C3D3E03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0F317949-1B2E-422E-8AD7-38C6449C894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493F6169-0F8A-4F88-9C89-04EA840FCF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004707D7-A044-4A4A-A9FB-13AD84F155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B3FBFCFD-C522-4CB3-84F5-47BB80126C5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27220DFA-F9E3-4285-BA1D-93930DCEBA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a:extLst>
            <a:ext uri="{FF2B5EF4-FFF2-40B4-BE49-F238E27FC236}">
              <a16:creationId xmlns:a16="http://schemas.microsoft.com/office/drawing/2014/main" id="{D951E941-6065-43A0-8842-C01A65F8CF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C631A34D-90E6-4566-AAFC-BDE7CE384906}"/>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庁舎】&#10;有形固定資産減価償却率最小値テキスト">
          <a:extLst>
            <a:ext uri="{FF2B5EF4-FFF2-40B4-BE49-F238E27FC236}">
              <a16:creationId xmlns:a16="http://schemas.microsoft.com/office/drawing/2014/main" id="{49FCDDBF-DB8E-479F-95FA-3B1DD1A77E2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6E080AD4-0D9B-4D46-87FF-A7ACE6EF067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6" name="【庁舎】&#10;有形固定資産減価償却率最大値テキスト">
          <a:extLst>
            <a:ext uri="{FF2B5EF4-FFF2-40B4-BE49-F238E27FC236}">
              <a16:creationId xmlns:a16="http://schemas.microsoft.com/office/drawing/2014/main" id="{C561A48B-AD08-484B-983B-94DFCC17415D}"/>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7" name="直線コネクタ 656">
          <a:extLst>
            <a:ext uri="{FF2B5EF4-FFF2-40B4-BE49-F238E27FC236}">
              <a16:creationId xmlns:a16="http://schemas.microsoft.com/office/drawing/2014/main" id="{F2E89846-CC81-450E-9A5D-9B85DCA1163C}"/>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58" name="【庁舎】&#10;有形固定資産減価償却率平均値テキスト">
          <a:extLst>
            <a:ext uri="{FF2B5EF4-FFF2-40B4-BE49-F238E27FC236}">
              <a16:creationId xmlns:a16="http://schemas.microsoft.com/office/drawing/2014/main" id="{01AF26A2-F7A3-453B-AEE3-A83B3FECE066}"/>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59" name="フローチャート: 判断 658">
          <a:extLst>
            <a:ext uri="{FF2B5EF4-FFF2-40B4-BE49-F238E27FC236}">
              <a16:creationId xmlns:a16="http://schemas.microsoft.com/office/drawing/2014/main" id="{6188A209-AB55-4D73-9A35-07987AC78DC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60" name="フローチャート: 判断 659">
          <a:extLst>
            <a:ext uri="{FF2B5EF4-FFF2-40B4-BE49-F238E27FC236}">
              <a16:creationId xmlns:a16="http://schemas.microsoft.com/office/drawing/2014/main" id="{74E0CE10-5EC1-4D68-9302-7747D5300257}"/>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1" name="フローチャート: 判断 660">
          <a:extLst>
            <a:ext uri="{FF2B5EF4-FFF2-40B4-BE49-F238E27FC236}">
              <a16:creationId xmlns:a16="http://schemas.microsoft.com/office/drawing/2014/main" id="{AC650C8B-4CB9-4654-B979-8A1283F0BD4E}"/>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62" name="フローチャート: 判断 661">
          <a:extLst>
            <a:ext uri="{FF2B5EF4-FFF2-40B4-BE49-F238E27FC236}">
              <a16:creationId xmlns:a16="http://schemas.microsoft.com/office/drawing/2014/main" id="{84BD7DEE-8065-408A-AE76-6146865A2BB1}"/>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63" name="フローチャート: 判断 662">
          <a:extLst>
            <a:ext uri="{FF2B5EF4-FFF2-40B4-BE49-F238E27FC236}">
              <a16:creationId xmlns:a16="http://schemas.microsoft.com/office/drawing/2014/main" id="{801A06A8-D8EA-4026-9BBE-8B1A3A146D55}"/>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4791BF25-B2EA-4A59-A13C-50293D2E9E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E1A74883-F2EE-4D40-AE27-179D6140A1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52C39AD8-1A1B-4798-8E10-D83C03D6A4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CD257ED-04E5-4566-A861-2D12AF757F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1034B495-DFA3-49B5-B427-BE8AE66398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95613</xdr:rowOff>
    </xdr:from>
    <xdr:to>
      <xdr:col>85</xdr:col>
      <xdr:colOff>177800</xdr:colOff>
      <xdr:row>102</xdr:row>
      <xdr:rowOff>25763</xdr:rowOff>
    </xdr:to>
    <xdr:sp macro="" textlink="">
      <xdr:nvSpPr>
        <xdr:cNvPr id="669" name="楕円 668">
          <a:extLst>
            <a:ext uri="{FF2B5EF4-FFF2-40B4-BE49-F238E27FC236}">
              <a16:creationId xmlns:a16="http://schemas.microsoft.com/office/drawing/2014/main" id="{BB5D4CA4-E153-4009-9DB4-7536296B8851}"/>
            </a:ext>
          </a:extLst>
        </xdr:cNvPr>
        <xdr:cNvSpPr/>
      </xdr:nvSpPr>
      <xdr:spPr>
        <a:xfrm>
          <a:off x="162687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118490</xdr:rowOff>
    </xdr:from>
    <xdr:ext cx="405111" cy="259045"/>
    <xdr:sp macro="" textlink="">
      <xdr:nvSpPr>
        <xdr:cNvPr id="670" name="【庁舎】&#10;有形固定資産減価償却率該当値テキスト">
          <a:extLst>
            <a:ext uri="{FF2B5EF4-FFF2-40B4-BE49-F238E27FC236}">
              <a16:creationId xmlns:a16="http://schemas.microsoft.com/office/drawing/2014/main" id="{56B4BE64-9623-4757-A9C8-DA43981074F8}"/>
            </a:ext>
          </a:extLst>
        </xdr:cNvPr>
        <xdr:cNvSpPr txBox="1"/>
      </xdr:nvSpPr>
      <xdr:spPr>
        <a:xfrm>
          <a:off x="16357600" y="172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671" name="楕円 670">
          <a:extLst>
            <a:ext uri="{FF2B5EF4-FFF2-40B4-BE49-F238E27FC236}">
              <a16:creationId xmlns:a16="http://schemas.microsoft.com/office/drawing/2014/main" id="{B0B18E9B-B6E1-4333-B332-8D10906BAACD}"/>
            </a:ext>
          </a:extLst>
        </xdr:cNvPr>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95794</xdr:rowOff>
    </xdr:from>
    <xdr:to>
      <xdr:col>85</xdr:col>
      <xdr:colOff>127000</xdr:colOff>
      <xdr:row>101</xdr:row>
      <xdr:rowOff>146413</xdr:rowOff>
    </xdr:to>
    <xdr:cxnSp macro="">
      <xdr:nvCxnSpPr>
        <xdr:cNvPr id="672" name="直線コネクタ 671">
          <a:extLst>
            <a:ext uri="{FF2B5EF4-FFF2-40B4-BE49-F238E27FC236}">
              <a16:creationId xmlns:a16="http://schemas.microsoft.com/office/drawing/2014/main" id="{BF3E6BA7-0553-4470-93D0-A269B4343CA3}"/>
            </a:ext>
          </a:extLst>
        </xdr:cNvPr>
        <xdr:cNvCxnSpPr/>
      </xdr:nvCxnSpPr>
      <xdr:spPr>
        <a:xfrm>
          <a:off x="15481300" y="174122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43362</xdr:rowOff>
    </xdr:from>
    <xdr:to>
      <xdr:col>76</xdr:col>
      <xdr:colOff>165100</xdr:colOff>
      <xdr:row>101</xdr:row>
      <xdr:rowOff>144962</xdr:rowOff>
    </xdr:to>
    <xdr:sp macro="" textlink="">
      <xdr:nvSpPr>
        <xdr:cNvPr id="673" name="楕円 672">
          <a:extLst>
            <a:ext uri="{FF2B5EF4-FFF2-40B4-BE49-F238E27FC236}">
              <a16:creationId xmlns:a16="http://schemas.microsoft.com/office/drawing/2014/main" id="{76757FFC-BA4A-4470-845F-48E4281CD67B}"/>
            </a:ext>
          </a:extLst>
        </xdr:cNvPr>
        <xdr:cNvSpPr/>
      </xdr:nvSpPr>
      <xdr:spPr>
        <a:xfrm>
          <a:off x="14541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95794</xdr:rowOff>
    </xdr:to>
    <xdr:cxnSp macro="">
      <xdr:nvCxnSpPr>
        <xdr:cNvPr id="674" name="直線コネクタ 673">
          <a:extLst>
            <a:ext uri="{FF2B5EF4-FFF2-40B4-BE49-F238E27FC236}">
              <a16:creationId xmlns:a16="http://schemas.microsoft.com/office/drawing/2014/main" id="{888DD4CB-9DAA-4351-A79E-35C006962768}"/>
            </a:ext>
          </a:extLst>
        </xdr:cNvPr>
        <xdr:cNvCxnSpPr/>
      </xdr:nvCxnSpPr>
      <xdr:spPr>
        <a:xfrm>
          <a:off x="14592300" y="174106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675" name="楕円 674">
          <a:extLst>
            <a:ext uri="{FF2B5EF4-FFF2-40B4-BE49-F238E27FC236}">
              <a16:creationId xmlns:a16="http://schemas.microsoft.com/office/drawing/2014/main" id="{A8523133-1096-432D-BCBE-C7A7C152E437}"/>
            </a:ext>
          </a:extLst>
        </xdr:cNvPr>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68036</xdr:rowOff>
    </xdr:from>
    <xdr:to>
      <xdr:col>76</xdr:col>
      <xdr:colOff>114300</xdr:colOff>
      <xdr:row>101</xdr:row>
      <xdr:rowOff>94162</xdr:rowOff>
    </xdr:to>
    <xdr:cxnSp macro="">
      <xdr:nvCxnSpPr>
        <xdr:cNvPr id="676" name="直線コネクタ 675">
          <a:extLst>
            <a:ext uri="{FF2B5EF4-FFF2-40B4-BE49-F238E27FC236}">
              <a16:creationId xmlns:a16="http://schemas.microsoft.com/office/drawing/2014/main" id="{15D5E882-8F92-4275-971A-6307B90B0420}"/>
            </a:ext>
          </a:extLst>
        </xdr:cNvPr>
        <xdr:cNvCxnSpPr/>
      </xdr:nvCxnSpPr>
      <xdr:spPr>
        <a:xfrm>
          <a:off x="13703300" y="173844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54792</xdr:rowOff>
    </xdr:from>
    <xdr:to>
      <xdr:col>67</xdr:col>
      <xdr:colOff>101600</xdr:colOff>
      <xdr:row>101</xdr:row>
      <xdr:rowOff>156392</xdr:rowOff>
    </xdr:to>
    <xdr:sp macro="" textlink="">
      <xdr:nvSpPr>
        <xdr:cNvPr id="677" name="楕円 676">
          <a:extLst>
            <a:ext uri="{FF2B5EF4-FFF2-40B4-BE49-F238E27FC236}">
              <a16:creationId xmlns:a16="http://schemas.microsoft.com/office/drawing/2014/main" id="{99D634DB-99B3-4670-B416-5A6951153AE4}"/>
            </a:ext>
          </a:extLst>
        </xdr:cNvPr>
        <xdr:cNvSpPr/>
      </xdr:nvSpPr>
      <xdr:spPr>
        <a:xfrm>
          <a:off x="12763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68036</xdr:rowOff>
    </xdr:from>
    <xdr:to>
      <xdr:col>71</xdr:col>
      <xdr:colOff>177800</xdr:colOff>
      <xdr:row>101</xdr:row>
      <xdr:rowOff>105592</xdr:rowOff>
    </xdr:to>
    <xdr:cxnSp macro="">
      <xdr:nvCxnSpPr>
        <xdr:cNvPr id="678" name="直線コネクタ 677">
          <a:extLst>
            <a:ext uri="{FF2B5EF4-FFF2-40B4-BE49-F238E27FC236}">
              <a16:creationId xmlns:a16="http://schemas.microsoft.com/office/drawing/2014/main" id="{797A067C-4D36-403E-B549-5BC8C48920F3}"/>
            </a:ext>
          </a:extLst>
        </xdr:cNvPr>
        <xdr:cNvCxnSpPr/>
      </xdr:nvCxnSpPr>
      <xdr:spPr>
        <a:xfrm flipV="1">
          <a:off x="12814300" y="173844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79" name="n_1aveValue【庁舎】&#10;有形固定資産減価償却率">
          <a:extLst>
            <a:ext uri="{FF2B5EF4-FFF2-40B4-BE49-F238E27FC236}">
              <a16:creationId xmlns:a16="http://schemas.microsoft.com/office/drawing/2014/main" id="{77E17FB4-9C2D-4F9D-A04E-A5D028BBC9EF}"/>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80" name="n_2aveValue【庁舎】&#10;有形固定資産減価償却率">
          <a:extLst>
            <a:ext uri="{FF2B5EF4-FFF2-40B4-BE49-F238E27FC236}">
              <a16:creationId xmlns:a16="http://schemas.microsoft.com/office/drawing/2014/main" id="{FA6B72F7-4702-48AF-8041-40057545610E}"/>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81" name="n_3aveValue【庁舎】&#10;有形固定資産減価償却率">
          <a:extLst>
            <a:ext uri="{FF2B5EF4-FFF2-40B4-BE49-F238E27FC236}">
              <a16:creationId xmlns:a16="http://schemas.microsoft.com/office/drawing/2014/main" id="{4CCD0456-5228-4865-B38D-541525AC5BCF}"/>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82" name="n_4aveValue【庁舎】&#10;有形固定資産減価償却率">
          <a:extLst>
            <a:ext uri="{FF2B5EF4-FFF2-40B4-BE49-F238E27FC236}">
              <a16:creationId xmlns:a16="http://schemas.microsoft.com/office/drawing/2014/main" id="{7FD7BBDA-255A-4322-86A7-8C100BA6DF49}"/>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163121</xdr:rowOff>
    </xdr:from>
    <xdr:ext cx="405111" cy="259045"/>
    <xdr:sp macro="" textlink="">
      <xdr:nvSpPr>
        <xdr:cNvPr id="683" name="n_1mainValue【庁舎】&#10;有形固定資産減価償却率">
          <a:extLst>
            <a:ext uri="{FF2B5EF4-FFF2-40B4-BE49-F238E27FC236}">
              <a16:creationId xmlns:a16="http://schemas.microsoft.com/office/drawing/2014/main" id="{766A7768-50AA-4A1B-B0E3-04076B05A26A}"/>
            </a:ext>
          </a:extLst>
        </xdr:cNvPr>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161489</xdr:rowOff>
    </xdr:from>
    <xdr:ext cx="405111" cy="259045"/>
    <xdr:sp macro="" textlink="">
      <xdr:nvSpPr>
        <xdr:cNvPr id="684" name="n_2mainValue【庁舎】&#10;有形固定資産減価償却率">
          <a:extLst>
            <a:ext uri="{FF2B5EF4-FFF2-40B4-BE49-F238E27FC236}">
              <a16:creationId xmlns:a16="http://schemas.microsoft.com/office/drawing/2014/main" id="{18DDC4B9-74F6-4D2E-89AC-E5558A811A09}"/>
            </a:ext>
          </a:extLst>
        </xdr:cNvPr>
        <xdr:cNvSpPr txBox="1"/>
      </xdr:nvSpPr>
      <xdr:spPr>
        <a:xfrm>
          <a:off x="14389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685" name="n_3mainValue【庁舎】&#10;有形固定資産減価償却率">
          <a:extLst>
            <a:ext uri="{FF2B5EF4-FFF2-40B4-BE49-F238E27FC236}">
              <a16:creationId xmlns:a16="http://schemas.microsoft.com/office/drawing/2014/main" id="{360FB9D3-3902-45A8-8818-EC4926909781}"/>
            </a:ext>
          </a:extLst>
        </xdr:cNvPr>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1469</xdr:rowOff>
    </xdr:from>
    <xdr:ext cx="405111" cy="259045"/>
    <xdr:sp macro="" textlink="">
      <xdr:nvSpPr>
        <xdr:cNvPr id="686" name="n_4mainValue【庁舎】&#10;有形固定資産減価償却率">
          <a:extLst>
            <a:ext uri="{FF2B5EF4-FFF2-40B4-BE49-F238E27FC236}">
              <a16:creationId xmlns:a16="http://schemas.microsoft.com/office/drawing/2014/main" id="{74DD6C88-9FE3-490E-A822-7577A11C0A04}"/>
            </a:ext>
          </a:extLst>
        </xdr:cNvPr>
        <xdr:cNvSpPr txBox="1"/>
      </xdr:nvSpPr>
      <xdr:spPr>
        <a:xfrm>
          <a:off x="12611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36CE2206-7D26-4E24-998C-96420A9266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742DD319-CBF4-4348-AA4E-108B4C9994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4EEE2334-97A6-4C7B-927E-738FE27FF3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4DA83A79-42E5-4764-9451-598BDA90F3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9C299BDD-B865-4DD9-9EF2-25AF3730F9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D784268-03D1-4B8E-A8EA-587B80F2B9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CAA03FE4-A830-443E-916F-B3566166C53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A483087B-7A67-48E6-98D7-FF54C629EC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56E429E3-9109-43B6-8A7F-8B2770575A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47920DEA-8490-4557-9938-38A3B95EB7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7" name="直線コネクタ 696">
          <a:extLst>
            <a:ext uri="{FF2B5EF4-FFF2-40B4-BE49-F238E27FC236}">
              <a16:creationId xmlns:a16="http://schemas.microsoft.com/office/drawing/2014/main" id="{2895585D-562A-40CD-B1CA-F2B0AFE0C9C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8" name="テキスト ボックス 697">
          <a:extLst>
            <a:ext uri="{FF2B5EF4-FFF2-40B4-BE49-F238E27FC236}">
              <a16:creationId xmlns:a16="http://schemas.microsoft.com/office/drawing/2014/main" id="{E2D1CB3F-76DE-4A93-9CA9-500F7F6DAC9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9" name="直線コネクタ 698">
          <a:extLst>
            <a:ext uri="{FF2B5EF4-FFF2-40B4-BE49-F238E27FC236}">
              <a16:creationId xmlns:a16="http://schemas.microsoft.com/office/drawing/2014/main" id="{54732C43-A554-40B5-A13B-C2E36997661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0" name="テキスト ボックス 699">
          <a:extLst>
            <a:ext uri="{FF2B5EF4-FFF2-40B4-BE49-F238E27FC236}">
              <a16:creationId xmlns:a16="http://schemas.microsoft.com/office/drawing/2014/main" id="{A4B32FD5-2C1F-41DD-8EFA-3162FB2157A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1" name="直線コネクタ 700">
          <a:extLst>
            <a:ext uri="{FF2B5EF4-FFF2-40B4-BE49-F238E27FC236}">
              <a16:creationId xmlns:a16="http://schemas.microsoft.com/office/drawing/2014/main" id="{8957A163-1399-4CF1-A79D-221E6FD03D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2" name="テキスト ボックス 701">
          <a:extLst>
            <a:ext uri="{FF2B5EF4-FFF2-40B4-BE49-F238E27FC236}">
              <a16:creationId xmlns:a16="http://schemas.microsoft.com/office/drawing/2014/main" id="{28091809-7AC7-4DFF-AF7F-73EE38274CA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3" name="直線コネクタ 702">
          <a:extLst>
            <a:ext uri="{FF2B5EF4-FFF2-40B4-BE49-F238E27FC236}">
              <a16:creationId xmlns:a16="http://schemas.microsoft.com/office/drawing/2014/main" id="{F454D0DF-1D31-461A-83D5-B3A8C584139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4" name="テキスト ボックス 703">
          <a:extLst>
            <a:ext uri="{FF2B5EF4-FFF2-40B4-BE49-F238E27FC236}">
              <a16:creationId xmlns:a16="http://schemas.microsoft.com/office/drawing/2014/main" id="{FFF35115-552C-43E7-8D1A-29B9F49AF9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631748F7-10E9-43FA-BA42-B2EE6715A6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E46C9541-F551-499A-B3CC-2BBCC044E7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52A081E8-5363-47CE-B7FB-476BB3EDCD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08" name="直線コネクタ 707">
          <a:extLst>
            <a:ext uri="{FF2B5EF4-FFF2-40B4-BE49-F238E27FC236}">
              <a16:creationId xmlns:a16="http://schemas.microsoft.com/office/drawing/2014/main" id="{42C8EA8B-FC52-4A3F-851D-236B8CFFA14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09" name="【庁舎】&#10;一人当たり面積最小値テキスト">
          <a:extLst>
            <a:ext uri="{FF2B5EF4-FFF2-40B4-BE49-F238E27FC236}">
              <a16:creationId xmlns:a16="http://schemas.microsoft.com/office/drawing/2014/main" id="{82CC9617-F866-4ED2-8918-DACF88C7F0E7}"/>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0" name="直線コネクタ 709">
          <a:extLst>
            <a:ext uri="{FF2B5EF4-FFF2-40B4-BE49-F238E27FC236}">
              <a16:creationId xmlns:a16="http://schemas.microsoft.com/office/drawing/2014/main" id="{CDAED960-8916-42CF-9162-FF9D694B623B}"/>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11" name="【庁舎】&#10;一人当たり面積最大値テキスト">
          <a:extLst>
            <a:ext uri="{FF2B5EF4-FFF2-40B4-BE49-F238E27FC236}">
              <a16:creationId xmlns:a16="http://schemas.microsoft.com/office/drawing/2014/main" id="{64532E5B-CB33-4D02-90D0-90F021E0F4D2}"/>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12" name="直線コネクタ 711">
          <a:extLst>
            <a:ext uri="{FF2B5EF4-FFF2-40B4-BE49-F238E27FC236}">
              <a16:creationId xmlns:a16="http://schemas.microsoft.com/office/drawing/2014/main" id="{6C601229-922F-450B-BE13-CC35BAA88C95}"/>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13" name="【庁舎】&#10;一人当たり面積平均値テキスト">
          <a:extLst>
            <a:ext uri="{FF2B5EF4-FFF2-40B4-BE49-F238E27FC236}">
              <a16:creationId xmlns:a16="http://schemas.microsoft.com/office/drawing/2014/main" id="{16C13F7F-3268-46A7-91D8-AE9328D5D586}"/>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14" name="フローチャート: 判断 713">
          <a:extLst>
            <a:ext uri="{FF2B5EF4-FFF2-40B4-BE49-F238E27FC236}">
              <a16:creationId xmlns:a16="http://schemas.microsoft.com/office/drawing/2014/main" id="{2BBD4B81-7712-463C-BFE8-DECA5D6EDF37}"/>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110897</xdr:rowOff>
    </xdr:from>
    <xdr:to>
      <xdr:col>112</xdr:col>
      <xdr:colOff>38100</xdr:colOff>
      <xdr:row>107</xdr:row>
      <xdr:rowOff>41047</xdr:rowOff>
    </xdr:to>
    <xdr:sp macro="" textlink="">
      <xdr:nvSpPr>
        <xdr:cNvPr id="715" name="フローチャート: 判断 714">
          <a:extLst>
            <a:ext uri="{FF2B5EF4-FFF2-40B4-BE49-F238E27FC236}">
              <a16:creationId xmlns:a16="http://schemas.microsoft.com/office/drawing/2014/main" id="{7570C353-F287-4708-90F4-1D119CBA1304}"/>
            </a:ext>
          </a:extLst>
        </xdr:cNvPr>
        <xdr:cNvSpPr/>
      </xdr:nvSpPr>
      <xdr:spPr>
        <a:xfrm>
          <a:off x="21272500" y="1828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116382</xdr:rowOff>
    </xdr:from>
    <xdr:to>
      <xdr:col>107</xdr:col>
      <xdr:colOff>101600</xdr:colOff>
      <xdr:row>107</xdr:row>
      <xdr:rowOff>46532</xdr:rowOff>
    </xdr:to>
    <xdr:sp macro="" textlink="">
      <xdr:nvSpPr>
        <xdr:cNvPr id="716" name="フローチャート: 判断 715">
          <a:extLst>
            <a:ext uri="{FF2B5EF4-FFF2-40B4-BE49-F238E27FC236}">
              <a16:creationId xmlns:a16="http://schemas.microsoft.com/office/drawing/2014/main" id="{A0DAB1AB-F630-45FB-A93E-72BF2F792176}"/>
            </a:ext>
          </a:extLst>
        </xdr:cNvPr>
        <xdr:cNvSpPr/>
      </xdr:nvSpPr>
      <xdr:spPr>
        <a:xfrm>
          <a:off x="20383500" y="1829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717" name="フローチャート: 判断 716">
          <a:extLst>
            <a:ext uri="{FF2B5EF4-FFF2-40B4-BE49-F238E27FC236}">
              <a16:creationId xmlns:a16="http://schemas.microsoft.com/office/drawing/2014/main" id="{553BA325-8E8D-4F7B-BB61-EA75FB376974}"/>
            </a:ext>
          </a:extLst>
        </xdr:cNvPr>
        <xdr:cNvSpPr/>
      </xdr:nvSpPr>
      <xdr:spPr>
        <a:xfrm>
          <a:off x="19494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718" name="フローチャート: 判断 717">
          <a:extLst>
            <a:ext uri="{FF2B5EF4-FFF2-40B4-BE49-F238E27FC236}">
              <a16:creationId xmlns:a16="http://schemas.microsoft.com/office/drawing/2014/main" id="{8629906B-933C-48F1-A92A-B629CE0F3832}"/>
            </a:ext>
          </a:extLst>
        </xdr:cNvPr>
        <xdr:cNvSpPr/>
      </xdr:nvSpPr>
      <xdr:spPr>
        <a:xfrm>
          <a:off x="18605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D5FE88C2-A8B8-48BA-A4FF-61AD180BD8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9C567E2B-AACD-4F15-9444-418C534B46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7CF1435-0923-4D20-99D0-643DE8ECC5A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EAA66FD-D678-4DA3-8D07-CBA6A42886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6D3F9493-3543-4230-8A9B-98DE16BF7B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4" name="楕円 723">
          <a:extLst>
            <a:ext uri="{FF2B5EF4-FFF2-40B4-BE49-F238E27FC236}">
              <a16:creationId xmlns:a16="http://schemas.microsoft.com/office/drawing/2014/main" id="{690E7174-731C-4CBD-B43E-C7A45AC89165}"/>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164864</xdr:rowOff>
    </xdr:from>
    <xdr:ext cx="469744" cy="259045"/>
    <xdr:sp macro="" textlink="">
      <xdr:nvSpPr>
        <xdr:cNvPr id="725" name="【庁舎】&#10;一人当たり面積該当値テキスト">
          <a:extLst>
            <a:ext uri="{FF2B5EF4-FFF2-40B4-BE49-F238E27FC236}">
              <a16:creationId xmlns:a16="http://schemas.microsoft.com/office/drawing/2014/main" id="{BF97E9CA-A077-431C-BDFC-33260C11673F}"/>
            </a:ext>
          </a:extLst>
        </xdr:cNvPr>
        <xdr:cNvSpPr txBox="1"/>
      </xdr:nvSpPr>
      <xdr:spPr>
        <a:xfrm>
          <a:off x="22199600"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152045</xdr:rowOff>
    </xdr:from>
    <xdr:to>
      <xdr:col>112</xdr:col>
      <xdr:colOff>38100</xdr:colOff>
      <xdr:row>106</xdr:row>
      <xdr:rowOff>82195</xdr:rowOff>
    </xdr:to>
    <xdr:sp macro="" textlink="">
      <xdr:nvSpPr>
        <xdr:cNvPr id="726" name="楕円 725">
          <a:extLst>
            <a:ext uri="{FF2B5EF4-FFF2-40B4-BE49-F238E27FC236}">
              <a16:creationId xmlns:a16="http://schemas.microsoft.com/office/drawing/2014/main" id="{D194E694-8189-42A2-BC87-77839ACD0C06}"/>
            </a:ext>
          </a:extLst>
        </xdr:cNvPr>
        <xdr:cNvSpPr/>
      </xdr:nvSpPr>
      <xdr:spPr>
        <a:xfrm>
          <a:off x="21272500" y="181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21337</xdr:rowOff>
    </xdr:from>
    <xdr:to>
      <xdr:col>116</xdr:col>
      <xdr:colOff>63500</xdr:colOff>
      <xdr:row>106</xdr:row>
      <xdr:rowOff>31395</xdr:rowOff>
    </xdr:to>
    <xdr:cxnSp macro="">
      <xdr:nvCxnSpPr>
        <xdr:cNvPr id="727" name="直線コネクタ 726">
          <a:extLst>
            <a:ext uri="{FF2B5EF4-FFF2-40B4-BE49-F238E27FC236}">
              <a16:creationId xmlns:a16="http://schemas.microsoft.com/office/drawing/2014/main" id="{098852FF-2767-4C36-A397-0D73A64F2213}"/>
            </a:ext>
          </a:extLst>
        </xdr:cNvPr>
        <xdr:cNvCxnSpPr/>
      </xdr:nvCxnSpPr>
      <xdr:spPr>
        <a:xfrm flipV="1">
          <a:off x="21323300" y="1819503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8" name="楕円 727">
          <a:extLst>
            <a:ext uri="{FF2B5EF4-FFF2-40B4-BE49-F238E27FC236}">
              <a16:creationId xmlns:a16="http://schemas.microsoft.com/office/drawing/2014/main" id="{AA365CC3-1AE9-4E4A-B90B-3BF5CE4BBA72}"/>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31395</xdr:rowOff>
    </xdr:from>
    <xdr:to>
      <xdr:col>111</xdr:col>
      <xdr:colOff>177800</xdr:colOff>
      <xdr:row>106</xdr:row>
      <xdr:rowOff>53339</xdr:rowOff>
    </xdr:to>
    <xdr:cxnSp macro="">
      <xdr:nvCxnSpPr>
        <xdr:cNvPr id="729" name="直線コネクタ 728">
          <a:extLst>
            <a:ext uri="{FF2B5EF4-FFF2-40B4-BE49-F238E27FC236}">
              <a16:creationId xmlns:a16="http://schemas.microsoft.com/office/drawing/2014/main" id="{0507A073-9FF2-4011-8182-B12FAF589F42}"/>
            </a:ext>
          </a:extLst>
        </xdr:cNvPr>
        <xdr:cNvCxnSpPr/>
      </xdr:nvCxnSpPr>
      <xdr:spPr>
        <a:xfrm flipV="1">
          <a:off x="20434300" y="1820509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30" name="楕円 729">
          <a:extLst>
            <a:ext uri="{FF2B5EF4-FFF2-40B4-BE49-F238E27FC236}">
              <a16:creationId xmlns:a16="http://schemas.microsoft.com/office/drawing/2014/main" id="{760DB363-F408-4C84-9155-18E2E923B03A}"/>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112776</xdr:rowOff>
    </xdr:to>
    <xdr:cxnSp macro="">
      <xdr:nvCxnSpPr>
        <xdr:cNvPr id="731" name="直線コネクタ 730">
          <a:extLst>
            <a:ext uri="{FF2B5EF4-FFF2-40B4-BE49-F238E27FC236}">
              <a16:creationId xmlns:a16="http://schemas.microsoft.com/office/drawing/2014/main" id="{5E724A9A-DA49-4BFC-8C73-0236834FED70}"/>
            </a:ext>
          </a:extLst>
        </xdr:cNvPr>
        <xdr:cNvCxnSpPr/>
      </xdr:nvCxnSpPr>
      <xdr:spPr>
        <a:xfrm flipV="1">
          <a:off x="19545300" y="18227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117754</xdr:rowOff>
    </xdr:from>
    <xdr:to>
      <xdr:col>98</xdr:col>
      <xdr:colOff>38100</xdr:colOff>
      <xdr:row>107</xdr:row>
      <xdr:rowOff>47904</xdr:rowOff>
    </xdr:to>
    <xdr:sp macro="" textlink="">
      <xdr:nvSpPr>
        <xdr:cNvPr id="732" name="楕円 731">
          <a:extLst>
            <a:ext uri="{FF2B5EF4-FFF2-40B4-BE49-F238E27FC236}">
              <a16:creationId xmlns:a16="http://schemas.microsoft.com/office/drawing/2014/main" id="{0F69518C-5EB7-4F7B-8D62-349106F31C2D}"/>
            </a:ext>
          </a:extLst>
        </xdr:cNvPr>
        <xdr:cNvSpPr/>
      </xdr:nvSpPr>
      <xdr:spPr>
        <a:xfrm>
          <a:off x="18605500" y="182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168554</xdr:rowOff>
    </xdr:to>
    <xdr:cxnSp macro="">
      <xdr:nvCxnSpPr>
        <xdr:cNvPr id="733" name="直線コネクタ 732">
          <a:extLst>
            <a:ext uri="{FF2B5EF4-FFF2-40B4-BE49-F238E27FC236}">
              <a16:creationId xmlns:a16="http://schemas.microsoft.com/office/drawing/2014/main" id="{D362CD99-00A0-401D-BD87-0BD9101E16B2}"/>
            </a:ext>
          </a:extLst>
        </xdr:cNvPr>
        <xdr:cNvCxnSpPr/>
      </xdr:nvCxnSpPr>
      <xdr:spPr>
        <a:xfrm flipV="1">
          <a:off x="18656300" y="1828647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32174</xdr:rowOff>
    </xdr:from>
    <xdr:ext cx="469744" cy="259045"/>
    <xdr:sp macro="" textlink="">
      <xdr:nvSpPr>
        <xdr:cNvPr id="734" name="n_1aveValue【庁舎】&#10;一人当たり面積">
          <a:extLst>
            <a:ext uri="{FF2B5EF4-FFF2-40B4-BE49-F238E27FC236}">
              <a16:creationId xmlns:a16="http://schemas.microsoft.com/office/drawing/2014/main" id="{E2AB914A-B3A2-4AD8-9476-387603DADA31}"/>
            </a:ext>
          </a:extLst>
        </xdr:cNvPr>
        <xdr:cNvSpPr txBox="1"/>
      </xdr:nvSpPr>
      <xdr:spPr>
        <a:xfrm>
          <a:off x="21075727" y="1837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37659</xdr:rowOff>
    </xdr:from>
    <xdr:ext cx="469744" cy="259045"/>
    <xdr:sp macro="" textlink="">
      <xdr:nvSpPr>
        <xdr:cNvPr id="735" name="n_2aveValue【庁舎】&#10;一人当たり面積">
          <a:extLst>
            <a:ext uri="{FF2B5EF4-FFF2-40B4-BE49-F238E27FC236}">
              <a16:creationId xmlns:a16="http://schemas.microsoft.com/office/drawing/2014/main" id="{9FA0F571-8C72-48A5-936D-CE753BD99312}"/>
            </a:ext>
          </a:extLst>
        </xdr:cNvPr>
        <xdr:cNvSpPr txBox="1"/>
      </xdr:nvSpPr>
      <xdr:spPr>
        <a:xfrm>
          <a:off x="20199427" y="183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59605</xdr:rowOff>
    </xdr:from>
    <xdr:ext cx="469744" cy="259045"/>
    <xdr:sp macro="" textlink="">
      <xdr:nvSpPr>
        <xdr:cNvPr id="736" name="n_3aveValue【庁舎】&#10;一人当たり面積">
          <a:extLst>
            <a:ext uri="{FF2B5EF4-FFF2-40B4-BE49-F238E27FC236}">
              <a16:creationId xmlns:a16="http://schemas.microsoft.com/office/drawing/2014/main" id="{37A03EF2-3A74-4FAD-8EF4-20DE16160B61}"/>
            </a:ext>
          </a:extLst>
        </xdr:cNvPr>
        <xdr:cNvSpPr txBox="1"/>
      </xdr:nvSpPr>
      <xdr:spPr>
        <a:xfrm>
          <a:off x="19310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737" name="n_4aveValue【庁舎】&#10;一人当たり面積">
          <a:extLst>
            <a:ext uri="{FF2B5EF4-FFF2-40B4-BE49-F238E27FC236}">
              <a16:creationId xmlns:a16="http://schemas.microsoft.com/office/drawing/2014/main" id="{A77962C2-3FD4-4C2F-85FF-D10084D810E5}"/>
            </a:ext>
          </a:extLst>
        </xdr:cNvPr>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98722</xdr:rowOff>
    </xdr:from>
    <xdr:ext cx="469744" cy="259045"/>
    <xdr:sp macro="" textlink="">
      <xdr:nvSpPr>
        <xdr:cNvPr id="738" name="n_1mainValue【庁舎】&#10;一人当たり面積">
          <a:extLst>
            <a:ext uri="{FF2B5EF4-FFF2-40B4-BE49-F238E27FC236}">
              <a16:creationId xmlns:a16="http://schemas.microsoft.com/office/drawing/2014/main" id="{FABC6EFA-674C-4D5A-B1DA-322844CC1C3E}"/>
            </a:ext>
          </a:extLst>
        </xdr:cNvPr>
        <xdr:cNvSpPr txBox="1"/>
      </xdr:nvSpPr>
      <xdr:spPr>
        <a:xfrm>
          <a:off x="21075727" y="179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9" name="n_2mainValue【庁舎】&#10;一人当たり面積">
          <a:extLst>
            <a:ext uri="{FF2B5EF4-FFF2-40B4-BE49-F238E27FC236}">
              <a16:creationId xmlns:a16="http://schemas.microsoft.com/office/drawing/2014/main" id="{3077FA3D-569B-4AF9-92A3-3C4C3E699B27}"/>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0" name="n_3mainValue【庁舎】&#10;一人当たり面積">
          <a:extLst>
            <a:ext uri="{FF2B5EF4-FFF2-40B4-BE49-F238E27FC236}">
              <a16:creationId xmlns:a16="http://schemas.microsoft.com/office/drawing/2014/main" id="{5E1C68D8-087B-41D2-94DE-9EC05DE3C24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64431</xdr:rowOff>
    </xdr:from>
    <xdr:ext cx="469744" cy="259045"/>
    <xdr:sp macro="" textlink="">
      <xdr:nvSpPr>
        <xdr:cNvPr id="741" name="n_4mainValue【庁舎】&#10;一人当たり面積">
          <a:extLst>
            <a:ext uri="{FF2B5EF4-FFF2-40B4-BE49-F238E27FC236}">
              <a16:creationId xmlns:a16="http://schemas.microsoft.com/office/drawing/2014/main" id="{7CAB5F8B-A526-4FE2-8953-DF93C4CE2C68}"/>
            </a:ext>
          </a:extLst>
        </xdr:cNvPr>
        <xdr:cNvSpPr txBox="1"/>
      </xdr:nvSpPr>
      <xdr:spPr>
        <a:xfrm>
          <a:off x="18421427" y="180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82405297-C33B-460F-AB1C-7E96291A67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621BC1BC-5918-4229-899E-3A3081E01B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8FC4035A-A883-43BD-A285-2C733B8823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有形固定資産減価償却率は、図書館、体育館・プール、福祉施設について類似団体内平均値を大きく上回る。一人当たり面積については、ほとんどの施設において類似団体内平均値を大きく上回っている。</a:t>
          </a:r>
          <a:endParaRPr lang="ja-JP" altLang="ja-JP" sz="1400">
            <a:effectLst/>
          </a:endParaRPr>
        </a:p>
        <a:p>
          <a:r>
            <a:rPr kumimoji="1" lang="ja-JP" altLang="ja-JP" sz="1100">
              <a:solidFill>
                <a:schemeClr val="dk1"/>
              </a:solidFill>
              <a:effectLst/>
              <a:latin typeface="+mn-lt"/>
              <a:ea typeface="+mn-ea"/>
              <a:cs typeface="+mn-cs"/>
            </a:rPr>
            <a:t>本町は合併により同じ機能を持つ公共施設を多く保有する反面、人口は合併時より約３５％減少している。１９８１年以前の旧耐震基準で整備されたものが全体の２９％、新耐震基準で整備した建物についても建設後３０年を経過したものもあることから、今後、老朽化に伴う大規模改修や施設の立替えが集中的に発生する。そこで２０２２年３月に改訂した「那賀町公共施設等総合管理計画」を基に施設の集約、複合化及び除却について検討し、町の財政規模や人口に見合った施設保有量を見極め公共施設の計画的な再編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財政力指数は、毎年の人口減少や全国平均を上回る高齢化に加え、町内に中心となる産業が無いことなどにより、財政基盤が弱く、類似団体平均と比較し劣位にある。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職員数削減による人件費の削減、また緊急に必要な事業を峻別し、投資的経費を抑制するなど、徹底的な歳出の見直しを実施するとともに、税収の収納率向上対策</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を中心とする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歳入の確保に努める。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経常収支比率は、類似団体平均と比較し劣位にある。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地方交付税が増えたことにより数値は一時的に下がったが、引き続き、</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定員適正化計画に基づいた職員数の削減、また事業を厳選し地方債の発行を抑制及び委託料の見直し</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光熱水費の節約等による物件費の削減により経常経費の抑制に努める。また、公共施設等管理計画に基づき、公共施設等の集約化・複合化を進めるなどにより、施設保有量の適正化による維持経費の削減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34544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9500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2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121412</xdr:rowOff>
    </xdr:from>
    <xdr:to>
      <xdr:col>15</xdr:col>
      <xdr:colOff>133350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106934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9769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ea"/>
              <a:ea typeface="+mn-ea"/>
              <a:cs typeface="+mn-cs"/>
            </a:rPr>
            <a:t>人口１人当たりの人件費・物件費等は、類似団体平均と比較し劣位にある。</a:t>
          </a:r>
          <a:endParaRPr kumimoji="1" lang="en-US" altLang="ja-JP" sz="1100" b="1">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ea"/>
              <a:ea typeface="+mn-ea"/>
              <a:cs typeface="+mn-cs"/>
            </a:rPr>
            <a:t>定員適正化計画に基づいた職員数の削減、また事業を厳選し地方債の発行を抑制、及び委託料の見直し光熱水費の節約等による物件費の削減により経常経費の抑制に努める。また、公共施設等管理計画に基づき、公共施設等の集約化・複合化を進めるなどにより、施設保有量の適正化による維持経費の削減に努める。</a:t>
          </a:r>
          <a:endParaRPr lang="ja-JP" altLang="ja-JP" sz="1100" b="1">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103276</xdr:rowOff>
    </xdr:from>
    <xdr:to>
      <xdr:col>23</xdr:col>
      <xdr:colOff>133350</xdr:colOff>
      <xdr:row>84</xdr:row>
      <xdr:rowOff>140529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505076"/>
          <a:ext cx="8382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30682</xdr:rowOff>
    </xdr:from>
    <xdr:to>
      <xdr:col>19</xdr:col>
      <xdr:colOff>133350</xdr:colOff>
      <xdr:row>84</xdr:row>
      <xdr:rowOff>103276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432482"/>
          <a:ext cx="889000" cy="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68307</xdr:rowOff>
    </xdr:from>
    <xdr:to>
      <xdr:col>19</xdr:col>
      <xdr:colOff>184150</xdr:colOff>
      <xdr:row>81</xdr:row>
      <xdr:rowOff>169907</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395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8634</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7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159093</xdr:rowOff>
    </xdr:from>
    <xdr:to>
      <xdr:col>15</xdr:col>
      <xdr:colOff>82550</xdr:colOff>
      <xdr:row>84</xdr:row>
      <xdr:rowOff>30682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89443"/>
          <a:ext cx="889000" cy="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16782</xdr:rowOff>
    </xdr:from>
    <xdr:to>
      <xdr:col>15</xdr:col>
      <xdr:colOff>133350</xdr:colOff>
      <xdr:row>81</xdr:row>
      <xdr:rowOff>118382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90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128559</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7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159093</xdr:rowOff>
    </xdr:from>
    <xdr:to>
      <xdr:col>11</xdr:col>
      <xdr:colOff>31750</xdr:colOff>
      <xdr:row>83</xdr:row>
      <xdr:rowOff>163885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89443"/>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1181</xdr:rowOff>
    </xdr:from>
    <xdr:to>
      <xdr:col>11</xdr:col>
      <xdr:colOff>82550</xdr:colOff>
      <xdr:row>81</xdr:row>
      <xdr:rowOff>102781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8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112958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5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169729</xdr:rowOff>
    </xdr:from>
    <xdr:to>
      <xdr:col>7</xdr:col>
      <xdr:colOff>31750</xdr:colOff>
      <xdr:row>81</xdr:row>
      <xdr:rowOff>99879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8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110056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5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89729</xdr:rowOff>
    </xdr:from>
    <xdr:to>
      <xdr:col>23</xdr:col>
      <xdr:colOff>184150</xdr:colOff>
      <xdr:row>85</xdr:row>
      <xdr:rowOff>19879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61806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4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52476</xdr:rowOff>
    </xdr:from>
    <xdr:to>
      <xdr:col>19</xdr:col>
      <xdr:colOff>184150</xdr:colOff>
      <xdr:row>84</xdr:row>
      <xdr:rowOff>154076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4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138853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54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151332</xdr:rowOff>
    </xdr:from>
    <xdr:to>
      <xdr:col>15</xdr:col>
      <xdr:colOff>133350</xdr:colOff>
      <xdr:row>84</xdr:row>
      <xdr:rowOff>81482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66259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6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108293</xdr:rowOff>
    </xdr:from>
    <xdr:to>
      <xdr:col>11</xdr:col>
      <xdr:colOff>82550</xdr:colOff>
      <xdr:row>84</xdr:row>
      <xdr:rowOff>38443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3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23220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42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113085</xdr:rowOff>
    </xdr:from>
    <xdr:to>
      <xdr:col>7</xdr:col>
      <xdr:colOff>31750</xdr:colOff>
      <xdr:row>84</xdr:row>
      <xdr:rowOff>43235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3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28012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42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適正な給与水準となるよう給与の適正化に努める。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55880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160443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2913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131673</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160443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176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144357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773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24570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人口１，０００人当たりの職員数については、５ヵ町村が合併したことにより、広大な行政区域を有するため、支所･出張所の配置が必要であることや、ごみ収集業務や消防・病院・</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CATV</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などの施設運営を直営で行っている影響で類似団体平均の２倍以上の職員数となっている。　　　　　　　　　　　　　　　　　　　　　　　　　　　　　　　　　　　　　　　　　　　　　今後、支所・出張所の再編、業務の縮小についても更なる検討を進めると共に、定員適正化計画に基づく民間委託の推進等により、適正な職員数の定員管理に努める。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78931</xdr:rowOff>
    </xdr:from>
    <xdr:to>
      <xdr:col>81</xdr:col>
      <xdr:colOff>44450</xdr:colOff>
      <xdr:row>66</xdr:row>
      <xdr:rowOff>125984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394631"/>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13780</xdr:rowOff>
    </xdr:from>
    <xdr:to>
      <xdr:col>77</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32948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56642</xdr:rowOff>
    </xdr:from>
    <xdr:to>
      <xdr:col>77</xdr:col>
      <xdr:colOff>95250</xdr:colOff>
      <xdr:row>60</xdr:row>
      <xdr:rowOff>158242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168419</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66</xdr:row>
      <xdr:rowOff>13780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30173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48196</xdr:rowOff>
    </xdr:from>
    <xdr:to>
      <xdr:col>73</xdr:col>
      <xdr:colOff>44450</xdr:colOff>
      <xdr:row>60</xdr:row>
      <xdr:rowOff>149796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159973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10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129731</xdr:rowOff>
    </xdr:from>
    <xdr:to>
      <xdr:col>68</xdr:col>
      <xdr:colOff>152400</xdr:colOff>
      <xdr:row>65</xdr:row>
      <xdr:rowOff>157480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273981"/>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4763</xdr:rowOff>
    </xdr:from>
    <xdr:to>
      <xdr:col>68</xdr:col>
      <xdr:colOff>203200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540</xdr:rowOff>
    </xdr:from>
    <xdr:to>
      <xdr:col>64</xdr:col>
      <xdr:colOff>152400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112317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75184</xdr:rowOff>
    </xdr:from>
    <xdr:to>
      <xdr:col>81</xdr:col>
      <xdr:colOff>95250</xdr:colOff>
      <xdr:row>67</xdr:row>
      <xdr:rowOff>5334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142511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2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28131</xdr:rowOff>
    </xdr:from>
    <xdr:to>
      <xdr:col>77</xdr:col>
      <xdr:colOff>95250</xdr:colOff>
      <xdr:row>66</xdr:row>
      <xdr:rowOff>129731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114508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43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134430</xdr:rowOff>
    </xdr:from>
    <xdr:to>
      <xdr:col>73</xdr:col>
      <xdr:colOff>44450</xdr:colOff>
      <xdr:row>66</xdr:row>
      <xdr:rowOff>64580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2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49357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3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78931</xdr:rowOff>
    </xdr:from>
    <xdr:to>
      <xdr:col>64</xdr:col>
      <xdr:colOff>152400</xdr:colOff>
      <xdr:row>66</xdr:row>
      <xdr:rowOff>9081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165308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実質公債費比率は類似団体平均と</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にある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が、より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一層の財政健全化を図るため、新規事業・継続事業の見直しにより地方債発行収入が、地方債償還支出を超えることが無いよう地方債残高の減少に努める。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38523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8643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6350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8000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113454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62654</xdr:rowOff>
    </xdr:from>
    <xdr:to>
      <xdr:col>73</xdr:col>
      <xdr:colOff>44450</xdr:colOff>
      <xdr:row>39</xdr:row>
      <xdr:rowOff>164254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73237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149031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将来負担比率は類似団体平均と比較すると優位にある。　　　　　　　　　　　　　　　　　　　　　　　　　　　　　　　しかし、多額の地方債残高があり、自主財源が乏しい団体であるため、今後においても投資的経費を厳選し、地方債発行額を抑制しながら財政の健全化に努める。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85725</xdr:rowOff>
    </xdr:from>
    <xdr:ext cx="9099176" cy="425758"/>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742950" y="45434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人件費については、広大な行政区域を有するため、支所･出張所の配置が必要であることや、ごみ収集業務や消防・病院・</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CATV</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などの施設運営を直営で行っている影響で職員数が多いため、類似団体平均と比較し大きく劣位にある。　　　　　　　　　　　　　　　　　　　　　　　　　　　　　　　　　　　　　　　　　　　今後、支所・出張所の再編、業務の縮小についても更なる検討を進めると共に、引き続き定員適正化計画に基づいた職員数の削減による人件費の抑制に努める。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42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10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60198</xdr:rowOff>
    </xdr:from>
    <xdr:to>
      <xdr:col>20</xdr:col>
      <xdr:colOff>38100</xdr:colOff>
      <xdr:row>37</xdr:row>
      <xdr:rowOff>161798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7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10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2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112776</xdr:rowOff>
    </xdr:from>
    <xdr:to>
      <xdr:col>20</xdr:col>
      <xdr:colOff>38100</xdr:colOff>
      <xdr:row>39</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44196</xdr:rowOff>
    </xdr:from>
    <xdr:to>
      <xdr:col>15</xdr:col>
      <xdr:colOff>149225</xdr:colOff>
      <xdr:row>38</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130573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物件費については、類似団体平均と比較すると優位にあるが、各庁舎、施設の光熱水費を節約、指定管理や業務委託料の見直しを行うことにより更なる経常経費の削減に努める。　　　　　　　　　　　　　　　　　　　　　　　　　　　　　　また、公共施設等管理計画に基づき、公共施設等の集約化・複合化を進めるなどにより各施設で必要となっている経常経費の削減に努める。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107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9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5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扶助費については類似団体平均と比較すると優位にある。今後も町単独事業の見直し、対象事業を厳選することにより負担軽減に努める。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その他については、類似団体平均と比較すると優位にある。　　　　　　　　　　　　　　　　　　今後、簡易水道事業・集落排水事業等の各事業会計で独立採算がとれるよう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使用料徴収等の強化及び経費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、普通会計負担額の削減に繋げる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84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補助費等については、類似団体平均と比較すると優位にある。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引き続き町単独事業を厳選するとともに、各種団体への補助金についても事業内容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精査見直しを行い削減に努める。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974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97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公債費については合併前の旧町村において大規模事業を行ったことに加え、一部事務組合の地方債を引き継いだ事、合併後のまちづくりにおいて必要となった平成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年度から発行している合併特例債の償還により類似団体平均と比較し大きく劣位にある。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公債費のピークは令和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償還額は減少していく方向にあるが、引き続き、地方債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発行収入が地方債償還支出を超えることが無いよう、新規事業・継続事業の見直しにより数値の改善に努める。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85089</xdr:rowOff>
    </xdr:from>
    <xdr:to>
      <xdr:col>24</xdr:col>
      <xdr:colOff>25400</xdr:colOff>
      <xdr:row>78</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58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138430</xdr:rowOff>
    </xdr:from>
    <xdr:to>
      <xdr:col>19</xdr:col>
      <xdr:colOff>187325</xdr:colOff>
      <xdr:row>78</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11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41911</xdr:rowOff>
    </xdr:from>
    <xdr:to>
      <xdr:col>20</xdr:col>
      <xdr:colOff>38100</xdr:colOff>
      <xdr:row>76</xdr:row>
      <xdr:rowOff>143511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138430</xdr:rowOff>
    </xdr:from>
    <xdr:to>
      <xdr:col>15</xdr:col>
      <xdr:colOff>98425</xdr:colOff>
      <xdr:row>78</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1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84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34289</xdr:rowOff>
    </xdr:from>
    <xdr:to>
      <xdr:col>24</xdr:col>
      <xdr:colOff>76200</xdr:colOff>
      <xdr:row>78</xdr:row>
      <xdr:rowOff>135889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110489</xdr:rowOff>
    </xdr:from>
    <xdr:to>
      <xdr:col>20</xdr:col>
      <xdr:colOff>38100</xdr:colOff>
      <xdr:row>79</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87630</xdr:rowOff>
    </xdr:from>
    <xdr:to>
      <xdr:col>15</xdr:col>
      <xdr:colOff>149225</xdr:colOff>
      <xdr:row>79</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95250</xdr:rowOff>
    </xdr:from>
    <xdr:to>
      <xdr:col>11</xdr:col>
      <xdr:colOff>60325</xdr:colOff>
      <xdr:row>79</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公債費以外については、類似団体平均と比較すると優位にある。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474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131063</xdr:rowOff>
    </xdr:from>
    <xdr:to>
      <xdr:col>78</xdr:col>
      <xdr:colOff>120650</xdr:colOff>
      <xdr:row>79</xdr:row>
      <xdr:rowOff>61213</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5335</xdr:rowOff>
    </xdr:from>
    <xdr:to>
      <xdr:col>74</xdr:col>
      <xdr:colOff>31750</xdr:colOff>
      <xdr:row>79</xdr:row>
      <xdr:rowOff>106935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163068</xdr:rowOff>
    </xdr:from>
    <xdr:to>
      <xdr:col>69</xdr:col>
      <xdr:colOff>142875</xdr:colOff>
      <xdr:row>79</xdr:row>
      <xdr:rowOff>93218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33790</xdr:rowOff>
    </xdr:from>
    <xdr:to>
      <xdr:col>29</xdr:col>
      <xdr:colOff>127000</xdr:colOff>
      <xdr:row>14</xdr:row>
      <xdr:rowOff>78893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481715"/>
          <a:ext cx="647700" cy="4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78893</xdr:rowOff>
    </xdr:from>
    <xdr:to>
      <xdr:col>26</xdr:col>
      <xdr:colOff>50800</xdr:colOff>
      <xdr:row>14</xdr:row>
      <xdr:rowOff>151096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526818"/>
          <a:ext cx="698500" cy="72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91735</xdr:rowOff>
    </xdr:from>
    <xdr:to>
      <xdr:col>26</xdr:col>
      <xdr:colOff>101600</xdr:colOff>
      <xdr:row>18</xdr:row>
      <xdr:rowOff>21885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3054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6662</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314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151096</xdr:rowOff>
    </xdr:from>
    <xdr:to>
      <xdr:col>22</xdr:col>
      <xdr:colOff>114300</xdr:colOff>
      <xdr:row>15</xdr:row>
      <xdr:rowOff>22520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599021"/>
          <a:ext cx="698500" cy="4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112332</xdr:rowOff>
    </xdr:from>
    <xdr:to>
      <xdr:col>22</xdr:col>
      <xdr:colOff>165100</xdr:colOff>
      <xdr:row>18</xdr:row>
      <xdr:rowOff>42482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074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27259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16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22520</xdr:rowOff>
    </xdr:from>
    <xdr:to>
      <xdr:col>18</xdr:col>
      <xdr:colOff>177800</xdr:colOff>
      <xdr:row>15</xdr:row>
      <xdr:rowOff>44232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641895"/>
          <a:ext cx="698500" cy="2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154629</xdr:rowOff>
    </xdr:from>
    <xdr:to>
      <xdr:col>19</xdr:col>
      <xdr:colOff>38100</xdr:colOff>
      <xdr:row>18</xdr:row>
      <xdr:rowOff>84779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16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69556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2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162230</xdr:rowOff>
    </xdr:from>
    <xdr:to>
      <xdr:col>15</xdr:col>
      <xdr:colOff>101600</xdr:colOff>
      <xdr:row>18</xdr:row>
      <xdr:rowOff>92380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77157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154440</xdr:rowOff>
    </xdr:from>
    <xdr:to>
      <xdr:col>29</xdr:col>
      <xdr:colOff>177800</xdr:colOff>
      <xdr:row>14</xdr:row>
      <xdr:rowOff>84590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43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170967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27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28093</xdr:rowOff>
    </xdr:from>
    <xdr:to>
      <xdr:col>26</xdr:col>
      <xdr:colOff>101600</xdr:colOff>
      <xdr:row>14</xdr:row>
      <xdr:rowOff>129693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47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139870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24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100296</xdr:rowOff>
    </xdr:from>
    <xdr:to>
      <xdr:col>22</xdr:col>
      <xdr:colOff>165100</xdr:colOff>
      <xdr:row>15</xdr:row>
      <xdr:rowOff>30446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4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40623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143170</xdr:rowOff>
    </xdr:from>
    <xdr:to>
      <xdr:col>19</xdr:col>
      <xdr:colOff>38100</xdr:colOff>
      <xdr:row>15</xdr:row>
      <xdr:rowOff>73320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59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83497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5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164882</xdr:rowOff>
    </xdr:from>
    <xdr:to>
      <xdr:col>15</xdr:col>
      <xdr:colOff>101600</xdr:colOff>
      <xdr:row>15</xdr:row>
      <xdr:rowOff>95032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1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105209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38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332985</xdr:rowOff>
    </xdr:from>
    <xdr:to>
      <xdr:col>29</xdr:col>
      <xdr:colOff>127000</xdr:colOff>
      <xdr:row>35</xdr:row>
      <xdr:rowOff>19590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00435"/>
          <a:ext cx="647700" cy="2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332985</xdr:rowOff>
    </xdr:from>
    <xdr:to>
      <xdr:col>26</xdr:col>
      <xdr:colOff>50800</xdr:colOff>
      <xdr:row>35</xdr:row>
      <xdr:rowOff>210210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00435"/>
          <a:ext cx="698500" cy="220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109674</xdr:rowOff>
    </xdr:from>
    <xdr:to>
      <xdr:col>26</xdr:col>
      <xdr:colOff>101600</xdr:colOff>
      <xdr:row>37</xdr:row>
      <xdr:rowOff>39824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62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24601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14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210210</xdr:rowOff>
    </xdr:from>
    <xdr:to>
      <xdr:col>22</xdr:col>
      <xdr:colOff>114300</xdr:colOff>
      <xdr:row>35</xdr:row>
      <xdr:rowOff>303675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20560"/>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145548</xdr:rowOff>
    </xdr:from>
    <xdr:to>
      <xdr:col>22</xdr:col>
      <xdr:colOff>165100</xdr:colOff>
      <xdr:row>37</xdr:row>
      <xdr:rowOff>75698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98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60475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8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303675</xdr:rowOff>
    </xdr:from>
    <xdr:to>
      <xdr:col>18</xdr:col>
      <xdr:colOff>177800</xdr:colOff>
      <xdr:row>35</xdr:row>
      <xdr:rowOff>330372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4025"/>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29272</xdr:rowOff>
    </xdr:from>
    <xdr:to>
      <xdr:col>19</xdr:col>
      <xdr:colOff>38100</xdr:colOff>
      <xdr:row>37</xdr:row>
      <xdr:rowOff>130872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115649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24863</xdr:rowOff>
    </xdr:from>
    <xdr:to>
      <xdr:col>15</xdr:col>
      <xdr:colOff>101600</xdr:colOff>
      <xdr:row>37</xdr:row>
      <xdr:rowOff>126463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149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111240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23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311690</xdr:rowOff>
    </xdr:from>
    <xdr:to>
      <xdr:col>29</xdr:col>
      <xdr:colOff>177800</xdr:colOff>
      <xdr:row>35</xdr:row>
      <xdr:rowOff>70390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156768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282185</xdr:rowOff>
    </xdr:from>
    <xdr:to>
      <xdr:col>26</xdr:col>
      <xdr:colOff>101600</xdr:colOff>
      <xdr:row>35</xdr:row>
      <xdr:rowOff>40885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51062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159410</xdr:rowOff>
    </xdr:from>
    <xdr:to>
      <xdr:col>22</xdr:col>
      <xdr:colOff>165100</xdr:colOff>
      <xdr:row>35</xdr:row>
      <xdr:rowOff>261010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271187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252875</xdr:rowOff>
    </xdr:from>
    <xdr:to>
      <xdr:col>19</xdr:col>
      <xdr:colOff>38100</xdr:colOff>
      <xdr:row>36</xdr:row>
      <xdr:rowOff>11575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279572</xdr:rowOff>
    </xdr:from>
    <xdr:to>
      <xdr:col>15</xdr:col>
      <xdr:colOff>101600</xdr:colOff>
      <xdr:row>36</xdr:row>
      <xdr:rowOff>38272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48449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72280</xdr:rowOff>
    </xdr:from>
    <xdr:to>
      <xdr:col>24</xdr:col>
      <xdr:colOff>63500</xdr:colOff>
      <xdr:row>32</xdr:row>
      <xdr:rowOff>136803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558680"/>
          <a:ext cx="8382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136803</xdr:rowOff>
    </xdr:from>
    <xdr:to>
      <xdr:col>19</xdr:col>
      <xdr:colOff>177800</xdr:colOff>
      <xdr:row>33</xdr:row>
      <xdr:rowOff>134036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623203"/>
          <a:ext cx="889000" cy="1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137180</xdr:rowOff>
    </xdr:from>
    <xdr:to>
      <xdr:col>20</xdr:col>
      <xdr:colOff>38100</xdr:colOff>
      <xdr:row>37</xdr:row>
      <xdr:rowOff>67330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30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58457</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40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134036</xdr:rowOff>
    </xdr:from>
    <xdr:to>
      <xdr:col>15</xdr:col>
      <xdr:colOff>50800</xdr:colOff>
      <xdr:row>34</xdr:row>
      <xdr:rowOff>4889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91886"/>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61022</xdr:rowOff>
    </xdr:from>
    <xdr:to>
      <xdr:col>15</xdr:col>
      <xdr:colOff>101600</xdr:colOff>
      <xdr:row>37</xdr:row>
      <xdr:rowOff>162623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046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153749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49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4889</xdr:rowOff>
    </xdr:from>
    <xdr:to>
      <xdr:col>10</xdr:col>
      <xdr:colOff>114300</xdr:colOff>
      <xdr:row>34</xdr:row>
      <xdr:rowOff>29332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834189"/>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102142</xdr:rowOff>
    </xdr:from>
    <xdr:to>
      <xdr:col>10</xdr:col>
      <xdr:colOff>165100</xdr:colOff>
      <xdr:row>38</xdr:row>
      <xdr:rowOff>32292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4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23419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5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104273</xdr:rowOff>
    </xdr:from>
    <xdr:to>
      <xdr:col>6</xdr:col>
      <xdr:colOff>38100</xdr:colOff>
      <xdr:row>38</xdr:row>
      <xdr:rowOff>34423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4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25550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5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21480</xdr:rowOff>
    </xdr:from>
    <xdr:to>
      <xdr:col>24</xdr:col>
      <xdr:colOff>114300</xdr:colOff>
      <xdr:row>32</xdr:row>
      <xdr:rowOff>123080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5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44357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35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86003</xdr:rowOff>
    </xdr:from>
    <xdr:to>
      <xdr:col>20</xdr:col>
      <xdr:colOff>38100</xdr:colOff>
      <xdr:row>33</xdr:row>
      <xdr:rowOff>16153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5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32680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3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83236</xdr:rowOff>
    </xdr:from>
    <xdr:to>
      <xdr:col>15</xdr:col>
      <xdr:colOff>101600</xdr:colOff>
      <xdr:row>34</xdr:row>
      <xdr:rowOff>13386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29913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125539</xdr:rowOff>
    </xdr:from>
    <xdr:to>
      <xdr:col>10</xdr:col>
      <xdr:colOff>165100</xdr:colOff>
      <xdr:row>34</xdr:row>
      <xdr:rowOff>55689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72216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5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149982</xdr:rowOff>
    </xdr:from>
    <xdr:to>
      <xdr:col>6</xdr:col>
      <xdr:colOff>38100</xdr:colOff>
      <xdr:row>34</xdr:row>
      <xdr:rowOff>80132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8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96659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8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160718</xdr:rowOff>
    </xdr:from>
    <xdr:to>
      <xdr:col>24</xdr:col>
      <xdr:colOff>63500</xdr:colOff>
      <xdr:row>56</xdr:row>
      <xdr:rowOff>163202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61918"/>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163202</xdr:rowOff>
    </xdr:from>
    <xdr:to>
      <xdr:col>19</xdr:col>
      <xdr:colOff>177800</xdr:colOff>
      <xdr:row>56</xdr:row>
      <xdr:rowOff>170607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64402"/>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121542</xdr:rowOff>
    </xdr:from>
    <xdr:to>
      <xdr:col>20</xdr:col>
      <xdr:colOff>38100</xdr:colOff>
      <xdr:row>58</xdr:row>
      <xdr:rowOff>51692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42819</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170607</xdr:rowOff>
    </xdr:from>
    <xdr:to>
      <xdr:col>15</xdr:col>
      <xdr:colOff>50800</xdr:colOff>
      <xdr:row>57</xdr:row>
      <xdr:rowOff>25676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71807"/>
          <a:ext cx="889000" cy="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17285</xdr:rowOff>
    </xdr:from>
    <xdr:to>
      <xdr:col>10</xdr:col>
      <xdr:colOff>114300</xdr:colOff>
      <xdr:row>57</xdr:row>
      <xdr:rowOff>25676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89935"/>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109918</xdr:rowOff>
    </xdr:from>
    <xdr:to>
      <xdr:col>24</xdr:col>
      <xdr:colOff>114300</xdr:colOff>
      <xdr:row>57</xdr:row>
      <xdr:rowOff>40068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132795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112402</xdr:rowOff>
    </xdr:from>
    <xdr:to>
      <xdr:col>20</xdr:col>
      <xdr:colOff>38100</xdr:colOff>
      <xdr:row>57</xdr:row>
      <xdr:rowOff>42552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59079</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48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119807</xdr:rowOff>
    </xdr:from>
    <xdr:to>
      <xdr:col>15</xdr:col>
      <xdr:colOff>101600</xdr:colOff>
      <xdr:row>57</xdr:row>
      <xdr:rowOff>49957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66484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49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146326</xdr:rowOff>
    </xdr:from>
    <xdr:to>
      <xdr:col>10</xdr:col>
      <xdr:colOff>165100</xdr:colOff>
      <xdr:row>57</xdr:row>
      <xdr:rowOff>76476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93003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137935</xdr:rowOff>
    </xdr:from>
    <xdr:to>
      <xdr:col>6</xdr:col>
      <xdr:colOff>38100</xdr:colOff>
      <xdr:row>57</xdr:row>
      <xdr:rowOff>68085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84612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1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168594</xdr:rowOff>
    </xdr:from>
    <xdr:to>
      <xdr:col>24</xdr:col>
      <xdr:colOff>63500</xdr:colOff>
      <xdr:row>77</xdr:row>
      <xdr:rowOff>86641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198794"/>
          <a:ext cx="8382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86641</xdr:rowOff>
    </xdr:from>
    <xdr:to>
      <xdr:col>19</xdr:col>
      <xdr:colOff>177800</xdr:colOff>
      <xdr:row>77</xdr:row>
      <xdr:rowOff>99603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88291"/>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92397</xdr:rowOff>
    </xdr:from>
    <xdr:to>
      <xdr:col>20</xdr:col>
      <xdr:colOff>38100</xdr:colOff>
      <xdr:row>77</xdr:row>
      <xdr:rowOff>22547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2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39074</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9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36762</xdr:rowOff>
    </xdr:from>
    <xdr:to>
      <xdr:col>15</xdr:col>
      <xdr:colOff>50800</xdr:colOff>
      <xdr:row>77</xdr:row>
      <xdr:rowOff>99603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38412"/>
          <a:ext cx="889000" cy="6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36985</xdr:rowOff>
    </xdr:from>
    <xdr:to>
      <xdr:col>15</xdr:col>
      <xdr:colOff>101600</xdr:colOff>
      <xdr:row>77</xdr:row>
      <xdr:rowOff>138585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155112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1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2654</xdr:rowOff>
    </xdr:from>
    <xdr:to>
      <xdr:col>10</xdr:col>
      <xdr:colOff>114300</xdr:colOff>
      <xdr:row>77</xdr:row>
      <xdr:rowOff>36762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04304"/>
          <a:ext cx="889000" cy="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9576</xdr:rowOff>
    </xdr:from>
    <xdr:to>
      <xdr:col>10</xdr:col>
      <xdr:colOff>165100</xdr:colOff>
      <xdr:row>77</xdr:row>
      <xdr:rowOff>111176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102303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3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157274</xdr:rowOff>
    </xdr:from>
    <xdr:to>
      <xdr:col>6</xdr:col>
      <xdr:colOff>38100</xdr:colOff>
      <xdr:row>77</xdr:row>
      <xdr:rowOff>87424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78551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2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117794</xdr:rowOff>
    </xdr:from>
    <xdr:to>
      <xdr:col>24</xdr:col>
      <xdr:colOff>114300</xdr:colOff>
      <xdr:row>77</xdr:row>
      <xdr:rowOff>47944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96221</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35841</xdr:rowOff>
    </xdr:from>
    <xdr:to>
      <xdr:col>20</xdr:col>
      <xdr:colOff>38100</xdr:colOff>
      <xdr:row>77</xdr:row>
      <xdr:rowOff>137441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128568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48803</xdr:rowOff>
    </xdr:from>
    <xdr:to>
      <xdr:col>15</xdr:col>
      <xdr:colOff>101600</xdr:colOff>
      <xdr:row>77</xdr:row>
      <xdr:rowOff>150403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141530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4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157412</xdr:rowOff>
    </xdr:from>
    <xdr:to>
      <xdr:col>10</xdr:col>
      <xdr:colOff>165100</xdr:colOff>
      <xdr:row>77</xdr:row>
      <xdr:rowOff>87562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104088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9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123304</xdr:rowOff>
    </xdr:from>
    <xdr:to>
      <xdr:col>6</xdr:col>
      <xdr:colOff>38100</xdr:colOff>
      <xdr:row>77</xdr:row>
      <xdr:rowOff>53454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69981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27987</xdr:rowOff>
    </xdr:from>
    <xdr:to>
      <xdr:col>24</xdr:col>
      <xdr:colOff>62865</xdr:colOff>
      <xdr:row>98</xdr:row>
      <xdr:rowOff>86345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629937"/>
          <a:ext cx="1270" cy="125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90172</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86345</xdr:rowOff>
    </xdr:from>
    <xdr:to>
      <xdr:col>24</xdr:col>
      <xdr:colOff>152400</xdr:colOff>
      <xdr:row>98</xdr:row>
      <xdr:rowOff>86345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8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146114</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40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27987</xdr:rowOff>
    </xdr:from>
    <xdr:to>
      <xdr:col>24</xdr:col>
      <xdr:colOff>152400</xdr:colOff>
      <xdr:row>91</xdr:row>
      <xdr:rowOff>27987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6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145909</xdr:rowOff>
    </xdr:from>
    <xdr:to>
      <xdr:col>24</xdr:col>
      <xdr:colOff>63500</xdr:colOff>
      <xdr:row>99</xdr:row>
      <xdr:rowOff>16374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776559"/>
          <a:ext cx="838200" cy="2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109262</xdr:rowOff>
    </xdr:from>
    <xdr:ext cx="599010"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86385</xdr:rowOff>
    </xdr:from>
    <xdr:to>
      <xdr:col>24</xdr:col>
      <xdr:colOff>114300</xdr:colOff>
      <xdr:row>96</xdr:row>
      <xdr:rowOff>16535</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16374</xdr:rowOff>
    </xdr:from>
    <xdr:to>
      <xdr:col>19</xdr:col>
      <xdr:colOff>177800</xdr:colOff>
      <xdr:row>99</xdr:row>
      <xdr:rowOff>35916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989924"/>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150906</xdr:rowOff>
    </xdr:from>
    <xdr:to>
      <xdr:col>20</xdr:col>
      <xdr:colOff>38100</xdr:colOff>
      <xdr:row>98</xdr:row>
      <xdr:rowOff>81056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78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97583</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5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7596</xdr:rowOff>
    </xdr:from>
    <xdr:to>
      <xdr:col>15</xdr:col>
      <xdr:colOff>50800</xdr:colOff>
      <xdr:row>99</xdr:row>
      <xdr:rowOff>35916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981146"/>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1493</xdr:rowOff>
    </xdr:from>
    <xdr:to>
      <xdr:col>15</xdr:col>
      <xdr:colOff>101600</xdr:colOff>
      <xdr:row>98</xdr:row>
      <xdr:rowOff>103093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8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119620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161573</xdr:rowOff>
    </xdr:from>
    <xdr:to>
      <xdr:col>10</xdr:col>
      <xdr:colOff>114300</xdr:colOff>
      <xdr:row>99</xdr:row>
      <xdr:rowOff>7596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963673"/>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8460</xdr:rowOff>
    </xdr:from>
    <xdr:to>
      <xdr:col>10</xdr:col>
      <xdr:colOff>165100</xdr:colOff>
      <xdr:row>98</xdr:row>
      <xdr:rowOff>110060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81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126587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4282</xdr:rowOff>
    </xdr:from>
    <xdr:to>
      <xdr:col>6</xdr:col>
      <xdr:colOff>38100</xdr:colOff>
      <xdr:row>98</xdr:row>
      <xdr:rowOff>105882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8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122409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95109</xdr:rowOff>
    </xdr:from>
    <xdr:to>
      <xdr:col>24</xdr:col>
      <xdr:colOff>114300</xdr:colOff>
      <xdr:row>98</xdr:row>
      <xdr:rowOff>25259</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10036</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137024</xdr:rowOff>
    </xdr:from>
    <xdr:to>
      <xdr:col>20</xdr:col>
      <xdr:colOff>38100</xdr:colOff>
      <xdr:row>99</xdr:row>
      <xdr:rowOff>67174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9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58301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70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156566</xdr:rowOff>
    </xdr:from>
    <xdr:to>
      <xdr:col>15</xdr:col>
      <xdr:colOff>101600</xdr:colOff>
      <xdr:row>99</xdr:row>
      <xdr:rowOff>86716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9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77843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70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128246</xdr:rowOff>
    </xdr:from>
    <xdr:to>
      <xdr:col>10</xdr:col>
      <xdr:colOff>165100</xdr:colOff>
      <xdr:row>99</xdr:row>
      <xdr:rowOff>58396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70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110773</xdr:rowOff>
    </xdr:from>
    <xdr:to>
      <xdr:col>6</xdr:col>
      <xdr:colOff>38100</xdr:colOff>
      <xdr:row>99</xdr:row>
      <xdr:rowOff>40923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9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32050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700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97177</xdr:rowOff>
    </xdr:from>
    <xdr:to>
      <xdr:col>55</xdr:col>
      <xdr:colOff>0</xdr:colOff>
      <xdr:row>38</xdr:row>
      <xdr:rowOff>123789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69377"/>
          <a:ext cx="838200" cy="3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97177</xdr:rowOff>
    </xdr:from>
    <xdr:to>
      <xdr:col>50</xdr:col>
      <xdr:colOff>114300</xdr:colOff>
      <xdr:row>39</xdr:row>
      <xdr:rowOff>112828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69377"/>
          <a:ext cx="889000" cy="5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160871</xdr:rowOff>
    </xdr:from>
    <xdr:to>
      <xdr:col>50</xdr:col>
      <xdr:colOff>165100</xdr:colOff>
      <xdr:row>36</xdr:row>
      <xdr:rowOff>91021</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1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107548</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93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112828</xdr:rowOff>
    </xdr:from>
    <xdr:to>
      <xdr:col>45</xdr:col>
      <xdr:colOff>177800</xdr:colOff>
      <xdr:row>39</xdr:row>
      <xdr:rowOff>124563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79937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163325</xdr:rowOff>
    </xdr:from>
    <xdr:to>
      <xdr:col>46</xdr:col>
      <xdr:colOff>38100</xdr:colOff>
      <xdr:row>39</xdr:row>
      <xdr:rowOff>93475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6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110002</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4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93725</xdr:rowOff>
    </xdr:from>
    <xdr:to>
      <xdr:col>41</xdr:col>
      <xdr:colOff>50800</xdr:colOff>
      <xdr:row>39</xdr:row>
      <xdr:rowOff>124563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780275"/>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1400</xdr:rowOff>
    </xdr:from>
    <xdr:to>
      <xdr:col>41</xdr:col>
      <xdr:colOff>101600</xdr:colOff>
      <xdr:row>39</xdr:row>
      <xdr:rowOff>103000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6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119527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154074</xdr:rowOff>
    </xdr:from>
    <xdr:to>
      <xdr:col>36</xdr:col>
      <xdr:colOff>165100</xdr:colOff>
      <xdr:row>39</xdr:row>
      <xdr:rowOff>84224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6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100751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44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72989</xdr:rowOff>
    </xdr:from>
    <xdr:to>
      <xdr:col>55</xdr:col>
      <xdr:colOff>50800</xdr:colOff>
      <xdr:row>39</xdr:row>
      <xdr:rowOff>3139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51416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56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46377</xdr:rowOff>
    </xdr:from>
    <xdr:to>
      <xdr:col>50</xdr:col>
      <xdr:colOff>165100</xdr:colOff>
      <xdr:row>36</xdr:row>
      <xdr:rowOff>147977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139104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31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62028</xdr:rowOff>
    </xdr:from>
    <xdr:to>
      <xdr:col>46</xdr:col>
      <xdr:colOff>38100</xdr:colOff>
      <xdr:row>39</xdr:row>
      <xdr:rowOff>163628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154755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73763</xdr:rowOff>
    </xdr:from>
    <xdr:to>
      <xdr:col>41</xdr:col>
      <xdr:colOff>101600</xdr:colOff>
      <xdr:row>40</xdr:row>
      <xdr:rowOff>3913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166490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42925</xdr:rowOff>
    </xdr:from>
    <xdr:to>
      <xdr:col>36</xdr:col>
      <xdr:colOff>165100</xdr:colOff>
      <xdr:row>39</xdr:row>
      <xdr:rowOff>144525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135652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156011</xdr:rowOff>
    </xdr:from>
    <xdr:to>
      <xdr:col>55</xdr:col>
      <xdr:colOff>0</xdr:colOff>
      <xdr:row>55</xdr:row>
      <xdr:rowOff>84693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414311"/>
          <a:ext cx="838200" cy="10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100587</xdr:rowOff>
    </xdr:from>
    <xdr:to>
      <xdr:col>50</xdr:col>
      <xdr:colOff>114300</xdr:colOff>
      <xdr:row>55</xdr:row>
      <xdr:rowOff>84693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187437"/>
          <a:ext cx="889000" cy="3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52693</xdr:rowOff>
    </xdr:from>
    <xdr:to>
      <xdr:col>45</xdr:col>
      <xdr:colOff>177800</xdr:colOff>
      <xdr:row>53</xdr:row>
      <xdr:rowOff>100587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139543"/>
          <a:ext cx="889000" cy="4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142306</xdr:rowOff>
    </xdr:from>
    <xdr:to>
      <xdr:col>41</xdr:col>
      <xdr:colOff>50800</xdr:colOff>
      <xdr:row>53</xdr:row>
      <xdr:rowOff>52693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057706"/>
          <a:ext cx="889000" cy="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105211</xdr:rowOff>
    </xdr:from>
    <xdr:to>
      <xdr:col>55</xdr:col>
      <xdr:colOff>50800</xdr:colOff>
      <xdr:row>55</xdr:row>
      <xdr:rowOff>35361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3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128088</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21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33893</xdr:rowOff>
    </xdr:from>
    <xdr:to>
      <xdr:col>50</xdr:col>
      <xdr:colOff>165100</xdr:colOff>
      <xdr:row>55</xdr:row>
      <xdr:rowOff>135493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152020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3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49787</xdr:rowOff>
    </xdr:from>
    <xdr:to>
      <xdr:col>46</xdr:col>
      <xdr:colOff>38100</xdr:colOff>
      <xdr:row>53</xdr:row>
      <xdr:rowOff>151387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1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167914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89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1893</xdr:rowOff>
    </xdr:from>
    <xdr:to>
      <xdr:col>41</xdr:col>
      <xdr:colOff>101600</xdr:colOff>
      <xdr:row>53</xdr:row>
      <xdr:rowOff>103493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0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120020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886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91506</xdr:rowOff>
    </xdr:from>
    <xdr:to>
      <xdr:col>36</xdr:col>
      <xdr:colOff>165100</xdr:colOff>
      <xdr:row>53</xdr:row>
      <xdr:rowOff>21656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0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38183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87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153691</xdr:rowOff>
    </xdr:from>
    <xdr:to>
      <xdr:col>54</xdr:col>
      <xdr:colOff>189865</xdr:colOff>
      <xdr:row>78</xdr:row>
      <xdr:rowOff>136395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498091"/>
          <a:ext cx="1270" cy="101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140222</xdr:rowOff>
    </xdr:from>
    <xdr:ext cx="378565"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136395</xdr:rowOff>
    </xdr:from>
    <xdr:to>
      <xdr:col>55</xdr:col>
      <xdr:colOff>88900</xdr:colOff>
      <xdr:row>78</xdr:row>
      <xdr:rowOff>136395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0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100368</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227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153691</xdr:rowOff>
    </xdr:from>
    <xdr:to>
      <xdr:col>55</xdr:col>
      <xdr:colOff>88900</xdr:colOff>
      <xdr:row>72</xdr:row>
      <xdr:rowOff>153691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498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134113</xdr:rowOff>
    </xdr:from>
    <xdr:to>
      <xdr:col>55</xdr:col>
      <xdr:colOff>0</xdr:colOff>
      <xdr:row>75</xdr:row>
      <xdr:rowOff>142338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992863"/>
          <a:ext cx="8382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26303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2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47876</xdr:rowOff>
    </xdr:from>
    <xdr:to>
      <xdr:col>55</xdr:col>
      <xdr:colOff>50800</xdr:colOff>
      <xdr:row>77</xdr:row>
      <xdr:rowOff>149476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4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71572</xdr:rowOff>
    </xdr:from>
    <xdr:to>
      <xdr:col>50</xdr:col>
      <xdr:colOff>114300</xdr:colOff>
      <xdr:row>75</xdr:row>
      <xdr:rowOff>142338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930322"/>
          <a:ext cx="889000" cy="7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96394</xdr:rowOff>
    </xdr:from>
    <xdr:to>
      <xdr:col>50</xdr:col>
      <xdr:colOff>165100</xdr:colOff>
      <xdr:row>78</xdr:row>
      <xdr:rowOff>26544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17671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71572</xdr:rowOff>
    </xdr:from>
    <xdr:to>
      <xdr:col>45</xdr:col>
      <xdr:colOff>177800</xdr:colOff>
      <xdr:row>75</xdr:row>
      <xdr:rowOff>89705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930322"/>
          <a:ext cx="8890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75558</xdr:rowOff>
    </xdr:from>
    <xdr:to>
      <xdr:col>46</xdr:col>
      <xdr:colOff>38100</xdr:colOff>
      <xdr:row>78</xdr:row>
      <xdr:rowOff>5708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168285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114545</xdr:rowOff>
    </xdr:from>
    <xdr:to>
      <xdr:col>41</xdr:col>
      <xdr:colOff>50800</xdr:colOff>
      <xdr:row>75</xdr:row>
      <xdr:rowOff>89705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2458945"/>
          <a:ext cx="889000" cy="4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99864</xdr:rowOff>
    </xdr:from>
    <xdr:to>
      <xdr:col>41</xdr:col>
      <xdr:colOff>101600</xdr:colOff>
      <xdr:row>78</xdr:row>
      <xdr:rowOff>30014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21141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36770</xdr:rowOff>
    </xdr:from>
    <xdr:to>
      <xdr:col>36</xdr:col>
      <xdr:colOff>165100</xdr:colOff>
      <xdr:row>77</xdr:row>
      <xdr:rowOff>138370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129497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83313</xdr:rowOff>
    </xdr:from>
    <xdr:to>
      <xdr:col>55</xdr:col>
      <xdr:colOff>50800</xdr:colOff>
      <xdr:row>76</xdr:row>
      <xdr:rowOff>13463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9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106190</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79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91538</xdr:rowOff>
    </xdr:from>
    <xdr:to>
      <xdr:col>50</xdr:col>
      <xdr:colOff>165100</xdr:colOff>
      <xdr:row>76</xdr:row>
      <xdr:rowOff>21689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50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38215</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5" y="1272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20772</xdr:rowOff>
    </xdr:from>
    <xdr:to>
      <xdr:col>46</xdr:col>
      <xdr:colOff>38100</xdr:colOff>
      <xdr:row>75</xdr:row>
      <xdr:rowOff>122372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138899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265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38905</xdr:rowOff>
    </xdr:from>
    <xdr:to>
      <xdr:col>41</xdr:col>
      <xdr:colOff>101600</xdr:colOff>
      <xdr:row>75</xdr:row>
      <xdr:rowOff>140505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8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157032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61795" y="1267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63745</xdr:rowOff>
    </xdr:from>
    <xdr:to>
      <xdr:col>36</xdr:col>
      <xdr:colOff>165100</xdr:colOff>
      <xdr:row>72</xdr:row>
      <xdr:rowOff>165345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4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10422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672795" y="1218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79294</xdr:rowOff>
    </xdr:from>
    <xdr:to>
      <xdr:col>55</xdr:col>
      <xdr:colOff>0</xdr:colOff>
      <xdr:row>96</xdr:row>
      <xdr:rowOff>40717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367044"/>
          <a:ext cx="838200" cy="1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14103</xdr:rowOff>
    </xdr:from>
    <xdr:to>
      <xdr:col>50</xdr:col>
      <xdr:colOff>114300</xdr:colOff>
      <xdr:row>96</xdr:row>
      <xdr:rowOff>40717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130403"/>
          <a:ext cx="889000" cy="3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98732</xdr:rowOff>
    </xdr:from>
    <xdr:to>
      <xdr:col>50</xdr:col>
      <xdr:colOff>165100</xdr:colOff>
      <xdr:row>98</xdr:row>
      <xdr:rowOff>28882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72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20009</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8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14103</xdr:rowOff>
    </xdr:from>
    <xdr:to>
      <xdr:col>45</xdr:col>
      <xdr:colOff>177800</xdr:colOff>
      <xdr:row>94</xdr:row>
      <xdr:rowOff>145740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130403"/>
          <a:ext cx="889000" cy="1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97603</xdr:rowOff>
    </xdr:from>
    <xdr:to>
      <xdr:col>46</xdr:col>
      <xdr:colOff>38100</xdr:colOff>
      <xdr:row>98</xdr:row>
      <xdr:rowOff>27753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2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18880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145740</xdr:rowOff>
    </xdr:from>
    <xdr:to>
      <xdr:col>41</xdr:col>
      <xdr:colOff>50800</xdr:colOff>
      <xdr:row>95</xdr:row>
      <xdr:rowOff>101124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262040"/>
          <a:ext cx="8890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114181</xdr:rowOff>
    </xdr:from>
    <xdr:to>
      <xdr:col>41</xdr:col>
      <xdr:colOff>101600</xdr:colOff>
      <xdr:row>98</xdr:row>
      <xdr:rowOff>44331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35458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8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123606</xdr:rowOff>
    </xdr:from>
    <xdr:to>
      <xdr:col>36</xdr:col>
      <xdr:colOff>165100</xdr:colOff>
      <xdr:row>98</xdr:row>
      <xdr:rowOff>53756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44883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28494</xdr:rowOff>
    </xdr:from>
    <xdr:to>
      <xdr:col>55</xdr:col>
      <xdr:colOff>50800</xdr:colOff>
      <xdr:row>95</xdr:row>
      <xdr:rowOff>130094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3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51371</xdr:rowOff>
    </xdr:from>
    <xdr:ext cx="599010"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16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161367</xdr:rowOff>
    </xdr:from>
    <xdr:to>
      <xdr:col>50</xdr:col>
      <xdr:colOff>165100</xdr:colOff>
      <xdr:row>96</xdr:row>
      <xdr:rowOff>91517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108044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39795" y="162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134753</xdr:rowOff>
    </xdr:from>
    <xdr:to>
      <xdr:col>46</xdr:col>
      <xdr:colOff>38100</xdr:colOff>
      <xdr:row>94</xdr:row>
      <xdr:rowOff>64903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0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81430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585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94940</xdr:rowOff>
    </xdr:from>
    <xdr:to>
      <xdr:col>41</xdr:col>
      <xdr:colOff>101600</xdr:colOff>
      <xdr:row>95</xdr:row>
      <xdr:rowOff>25090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2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41617</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59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50324</xdr:rowOff>
    </xdr:from>
    <xdr:to>
      <xdr:col>36</xdr:col>
      <xdr:colOff>165100</xdr:colOff>
      <xdr:row>95</xdr:row>
      <xdr:rowOff>151924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3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168451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672795" y="1611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161472</xdr:rowOff>
    </xdr:from>
    <xdr:to>
      <xdr:col>85</xdr:col>
      <xdr:colOff>127000</xdr:colOff>
      <xdr:row>38</xdr:row>
      <xdr:rowOff>92508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05122"/>
          <a:ext cx="838200" cy="10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161609</xdr:rowOff>
    </xdr:from>
    <xdr:to>
      <xdr:col>81</xdr:col>
      <xdr:colOff>50800</xdr:colOff>
      <xdr:row>37</xdr:row>
      <xdr:rowOff>161472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333809"/>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165774</xdr:rowOff>
    </xdr:from>
    <xdr:to>
      <xdr:col>81</xdr:col>
      <xdr:colOff>101600</xdr:colOff>
      <xdr:row>38</xdr:row>
      <xdr:rowOff>95924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87051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161609</xdr:rowOff>
    </xdr:from>
    <xdr:to>
      <xdr:col>76</xdr:col>
      <xdr:colOff>114300</xdr:colOff>
      <xdr:row>36</xdr:row>
      <xdr:rowOff>169875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333809"/>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8789</xdr:rowOff>
    </xdr:from>
    <xdr:to>
      <xdr:col>76</xdr:col>
      <xdr:colOff>165100</xdr:colOff>
      <xdr:row>38</xdr:row>
      <xdr:rowOff>110389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101516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169875</xdr:rowOff>
    </xdr:from>
    <xdr:to>
      <xdr:col>71</xdr:col>
      <xdr:colOff>177800</xdr:colOff>
      <xdr:row>37</xdr:row>
      <xdr:rowOff>117745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342075"/>
          <a:ext cx="889000" cy="1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171369</xdr:rowOff>
    </xdr:from>
    <xdr:to>
      <xdr:col>72</xdr:col>
      <xdr:colOff>38100</xdr:colOff>
      <xdr:row>38</xdr:row>
      <xdr:rowOff>101519</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92646</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171315</xdr:rowOff>
    </xdr:from>
    <xdr:to>
      <xdr:col>67</xdr:col>
      <xdr:colOff>101600</xdr:colOff>
      <xdr:row>38</xdr:row>
      <xdr:rowOff>101465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92592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6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41708</xdr:rowOff>
    </xdr:from>
    <xdr:to>
      <xdr:col>85</xdr:col>
      <xdr:colOff>177800</xdr:colOff>
      <xdr:row>38</xdr:row>
      <xdr:rowOff>143308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5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128085</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110672</xdr:rowOff>
    </xdr:from>
    <xdr:to>
      <xdr:col>81</xdr:col>
      <xdr:colOff>101600</xdr:colOff>
      <xdr:row>38</xdr:row>
      <xdr:rowOff>40822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5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57349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22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110809</xdr:rowOff>
    </xdr:from>
    <xdr:to>
      <xdr:col>76</xdr:col>
      <xdr:colOff>165100</xdr:colOff>
      <xdr:row>37</xdr:row>
      <xdr:rowOff>40959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57486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119075</xdr:rowOff>
    </xdr:from>
    <xdr:to>
      <xdr:col>72</xdr:col>
      <xdr:colOff>38100</xdr:colOff>
      <xdr:row>37</xdr:row>
      <xdr:rowOff>49225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65752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0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66945</xdr:rowOff>
    </xdr:from>
    <xdr:to>
      <xdr:col>67</xdr:col>
      <xdr:colOff>101600</xdr:colOff>
      <xdr:row>37</xdr:row>
      <xdr:rowOff>168545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13622</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151743</xdr:rowOff>
    </xdr:from>
    <xdr:to>
      <xdr:col>85</xdr:col>
      <xdr:colOff>127000</xdr:colOff>
      <xdr:row>73</xdr:row>
      <xdr:rowOff>5110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496143"/>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151743</xdr:rowOff>
    </xdr:from>
    <xdr:to>
      <xdr:col>81</xdr:col>
      <xdr:colOff>50800</xdr:colOff>
      <xdr:row>73</xdr:row>
      <xdr:rowOff>55493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496143"/>
          <a:ext cx="8890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55493</xdr:rowOff>
    </xdr:from>
    <xdr:to>
      <xdr:col>76</xdr:col>
      <xdr:colOff>114300</xdr:colOff>
      <xdr:row>73</xdr:row>
      <xdr:rowOff>82312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571343"/>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82312</xdr:rowOff>
    </xdr:from>
    <xdr:to>
      <xdr:col>71</xdr:col>
      <xdr:colOff>177800</xdr:colOff>
      <xdr:row>73</xdr:row>
      <xdr:rowOff>102461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598162"/>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125760</xdr:rowOff>
    </xdr:from>
    <xdr:to>
      <xdr:col>85</xdr:col>
      <xdr:colOff>177800</xdr:colOff>
      <xdr:row>73</xdr:row>
      <xdr:rowOff>55910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4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148637</xdr:rowOff>
    </xdr:from>
    <xdr:ext cx="599010"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2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100943</xdr:rowOff>
    </xdr:from>
    <xdr:to>
      <xdr:col>81</xdr:col>
      <xdr:colOff>101600</xdr:colOff>
      <xdr:row>73</xdr:row>
      <xdr:rowOff>31093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47620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22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4693</xdr:rowOff>
    </xdr:from>
    <xdr:to>
      <xdr:col>76</xdr:col>
      <xdr:colOff>165100</xdr:colOff>
      <xdr:row>73</xdr:row>
      <xdr:rowOff>106293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122820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22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31512</xdr:rowOff>
    </xdr:from>
    <xdr:to>
      <xdr:col>72</xdr:col>
      <xdr:colOff>38100</xdr:colOff>
      <xdr:row>73</xdr:row>
      <xdr:rowOff>133112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149639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3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51661</xdr:rowOff>
    </xdr:from>
    <xdr:to>
      <xdr:col>67</xdr:col>
      <xdr:colOff>101600</xdr:colOff>
      <xdr:row>73</xdr:row>
      <xdr:rowOff>153261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169788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xdr:rowOff>
    </xdr:from>
    <xdr:to>
      <xdr:col>85</xdr:col>
      <xdr:colOff>127000</xdr:colOff>
      <xdr:row>99</xdr:row>
      <xdr:rowOff>11568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973601"/>
          <a:ext cx="8382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11568</xdr:rowOff>
    </xdr:from>
    <xdr:to>
      <xdr:col>81</xdr:col>
      <xdr:colOff>50800</xdr:colOff>
      <xdr:row>99</xdr:row>
      <xdr:rowOff>61035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985118"/>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169525</xdr:rowOff>
    </xdr:from>
    <xdr:to>
      <xdr:col>81</xdr:col>
      <xdr:colOff>101600</xdr:colOff>
      <xdr:row>99</xdr:row>
      <xdr:rowOff>99675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97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90802</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706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61035</xdr:rowOff>
    </xdr:from>
    <xdr:to>
      <xdr:col>76</xdr:col>
      <xdr:colOff>114300</xdr:colOff>
      <xdr:row>99</xdr:row>
      <xdr:rowOff>67295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703458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14700</xdr:rowOff>
    </xdr:from>
    <xdr:to>
      <xdr:col>76</xdr:col>
      <xdr:colOff>165100</xdr:colOff>
      <xdr:row>99</xdr:row>
      <xdr:rowOff>116300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9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107427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70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137525</xdr:rowOff>
    </xdr:from>
    <xdr:to>
      <xdr:col>71</xdr:col>
      <xdr:colOff>177800</xdr:colOff>
      <xdr:row>99</xdr:row>
      <xdr:rowOff>67295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939625"/>
          <a:ext cx="889000" cy="10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13167</xdr:rowOff>
    </xdr:from>
    <xdr:to>
      <xdr:col>72</xdr:col>
      <xdr:colOff>38100</xdr:colOff>
      <xdr:row>99</xdr:row>
      <xdr:rowOff>114767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98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131294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76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14167</xdr:rowOff>
    </xdr:from>
    <xdr:to>
      <xdr:col>67</xdr:col>
      <xdr:colOff>101600</xdr:colOff>
      <xdr:row>99</xdr:row>
      <xdr:rowOff>115767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98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106894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70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120701</xdr:rowOff>
    </xdr:from>
    <xdr:to>
      <xdr:col>85</xdr:col>
      <xdr:colOff>177800</xdr:colOff>
      <xdr:row>99</xdr:row>
      <xdr:rowOff>50851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132218</xdr:rowOff>
    </xdr:from>
    <xdr:to>
      <xdr:col>81</xdr:col>
      <xdr:colOff>101600</xdr:colOff>
      <xdr:row>99</xdr:row>
      <xdr:rowOff>62368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9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78895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10235</xdr:rowOff>
    </xdr:from>
    <xdr:to>
      <xdr:col>76</xdr:col>
      <xdr:colOff>165100</xdr:colOff>
      <xdr:row>99</xdr:row>
      <xdr:rowOff>111835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9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128362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16495</xdr:rowOff>
    </xdr:from>
    <xdr:to>
      <xdr:col>72</xdr:col>
      <xdr:colOff>38100</xdr:colOff>
      <xdr:row>99</xdr:row>
      <xdr:rowOff>118095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9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109222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86725</xdr:rowOff>
    </xdr:from>
    <xdr:to>
      <xdr:col>67</xdr:col>
      <xdr:colOff>101600</xdr:colOff>
      <xdr:row>99</xdr:row>
      <xdr:rowOff>16875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8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33402</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14795" y="1666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13386</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99936"/>
          <a:ext cx="889000" cy="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129439</xdr:rowOff>
    </xdr:from>
    <xdr:to>
      <xdr:col>112</xdr:col>
      <xdr:colOff>38100</xdr:colOff>
      <xdr:row>39</xdr:row>
      <xdr:rowOff>59589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6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76115</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4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13386</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6699936"/>
          <a:ext cx="889000" cy="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136131</xdr:rowOff>
    </xdr:from>
    <xdr:to>
      <xdr:col>107</xdr:col>
      <xdr:colOff>101600</xdr:colOff>
      <xdr:row>39</xdr:row>
      <xdr:rowOff>66281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65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7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136931</xdr:rowOff>
    </xdr:from>
    <xdr:to>
      <xdr:col>102</xdr:col>
      <xdr:colOff>165100</xdr:colOff>
      <xdr:row>39</xdr:row>
      <xdr:rowOff>67081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6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83609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42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135522</xdr:rowOff>
    </xdr:from>
    <xdr:to>
      <xdr:col>98</xdr:col>
      <xdr:colOff>38100</xdr:colOff>
      <xdr:row>39</xdr:row>
      <xdr:rowOff>65672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6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82199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4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134036</xdr:rowOff>
    </xdr:from>
    <xdr:to>
      <xdr:col>107</xdr:col>
      <xdr:colOff>101600</xdr:colOff>
      <xdr:row>39</xdr:row>
      <xdr:rowOff>64186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80713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4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62695</xdr:rowOff>
    </xdr:from>
    <xdr:to>
      <xdr:col>116</xdr:col>
      <xdr:colOff>63500</xdr:colOff>
      <xdr:row>59</xdr:row>
      <xdr:rowOff>70042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178245"/>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44635</xdr:rowOff>
    </xdr:from>
    <xdr:to>
      <xdr:col>111</xdr:col>
      <xdr:colOff>177800</xdr:colOff>
      <xdr:row>59</xdr:row>
      <xdr:rowOff>70042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160185"/>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167000</xdr:rowOff>
    </xdr:from>
    <xdr:to>
      <xdr:col>112</xdr:col>
      <xdr:colOff>38100</xdr:colOff>
      <xdr:row>59</xdr:row>
      <xdr:rowOff>97150</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10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113677</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88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44635</xdr:rowOff>
    </xdr:from>
    <xdr:to>
      <xdr:col>107</xdr:col>
      <xdr:colOff>50800</xdr:colOff>
      <xdr:row>59</xdr:row>
      <xdr:rowOff>79904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16018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3942</xdr:rowOff>
    </xdr:from>
    <xdr:to>
      <xdr:col>107</xdr:col>
      <xdr:colOff>101600</xdr:colOff>
      <xdr:row>59</xdr:row>
      <xdr:rowOff>105542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96669</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1021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70320</xdr:rowOff>
    </xdr:from>
    <xdr:to>
      <xdr:col>102</xdr:col>
      <xdr:colOff>114300</xdr:colOff>
      <xdr:row>59</xdr:row>
      <xdr:rowOff>79904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185870"/>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3714</xdr:rowOff>
    </xdr:from>
    <xdr:to>
      <xdr:col>102</xdr:col>
      <xdr:colOff>165100</xdr:colOff>
      <xdr:row>59</xdr:row>
      <xdr:rowOff>105314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121841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164958</xdr:rowOff>
    </xdr:from>
    <xdr:to>
      <xdr:col>98</xdr:col>
      <xdr:colOff>38100</xdr:colOff>
      <xdr:row>59</xdr:row>
      <xdr:rowOff>95108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1010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111635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88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11895</xdr:rowOff>
    </xdr:from>
    <xdr:to>
      <xdr:col>116</xdr:col>
      <xdr:colOff>114300</xdr:colOff>
      <xdr:row>59</xdr:row>
      <xdr:rowOff>113495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1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19242</xdr:rowOff>
    </xdr:from>
    <xdr:to>
      <xdr:col>112</xdr:col>
      <xdr:colOff>38100</xdr:colOff>
      <xdr:row>59</xdr:row>
      <xdr:rowOff>120842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111969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165285</xdr:rowOff>
    </xdr:from>
    <xdr:to>
      <xdr:col>107</xdr:col>
      <xdr:colOff>101600</xdr:colOff>
      <xdr:row>59</xdr:row>
      <xdr:rowOff>95435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1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111962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8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29104</xdr:rowOff>
    </xdr:from>
    <xdr:to>
      <xdr:col>102</xdr:col>
      <xdr:colOff>165100</xdr:colOff>
      <xdr:row>59</xdr:row>
      <xdr:rowOff>130704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121831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19520</xdr:rowOff>
    </xdr:from>
    <xdr:to>
      <xdr:col>98</xdr:col>
      <xdr:colOff>38100</xdr:colOff>
      <xdr:row>59</xdr:row>
      <xdr:rowOff>121120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1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112247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2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3835</xdr:rowOff>
    </xdr:from>
    <xdr:to>
      <xdr:col>116</xdr:col>
      <xdr:colOff>63500</xdr:colOff>
      <xdr:row>73</xdr:row>
      <xdr:rowOff>42278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519685"/>
          <a:ext cx="8382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3835</xdr:rowOff>
    </xdr:from>
    <xdr:to>
      <xdr:col>111</xdr:col>
      <xdr:colOff>177800</xdr:colOff>
      <xdr:row>73</xdr:row>
      <xdr:rowOff>22174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519685"/>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22174</xdr:rowOff>
    </xdr:from>
    <xdr:to>
      <xdr:col>107</xdr:col>
      <xdr:colOff>50800</xdr:colOff>
      <xdr:row>73</xdr:row>
      <xdr:rowOff>59271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538024"/>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59271</xdr:rowOff>
    </xdr:from>
    <xdr:to>
      <xdr:col>102</xdr:col>
      <xdr:colOff>114300</xdr:colOff>
      <xdr:row>73</xdr:row>
      <xdr:rowOff>132677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575121"/>
          <a:ext cx="889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162928</xdr:rowOff>
    </xdr:from>
    <xdr:to>
      <xdr:col>116</xdr:col>
      <xdr:colOff>114300</xdr:colOff>
      <xdr:row>73</xdr:row>
      <xdr:rowOff>93078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14355</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35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124485</xdr:rowOff>
    </xdr:from>
    <xdr:to>
      <xdr:col>112</xdr:col>
      <xdr:colOff>38100</xdr:colOff>
      <xdr:row>73</xdr:row>
      <xdr:rowOff>54635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71162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2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142824</xdr:rowOff>
    </xdr:from>
    <xdr:to>
      <xdr:col>107</xdr:col>
      <xdr:colOff>101600</xdr:colOff>
      <xdr:row>73</xdr:row>
      <xdr:rowOff>72974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4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89501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26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8471</xdr:rowOff>
    </xdr:from>
    <xdr:to>
      <xdr:col>102</xdr:col>
      <xdr:colOff>165100</xdr:colOff>
      <xdr:row>73</xdr:row>
      <xdr:rowOff>110071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5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126598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22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81877</xdr:rowOff>
    </xdr:from>
    <xdr:to>
      <xdr:col>98</xdr:col>
      <xdr:colOff>38100</xdr:colOff>
      <xdr:row>74</xdr:row>
      <xdr:rowOff>12027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5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28554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3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おり、近年は類似団体平均の約２倍で推移してきている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。これは、ごみ収集業務や消防・病院などの施設運営を直営で行っているほか、地理的条件により民間参入が困難な</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CATV</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広大な行政区域をカバーするための支所・出張所への人員配置が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必要であることが影響している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。引き続き定員適正化計画に基づいた職員数の削減、施設の民営化を含めた検討をすることにより人件費の抑制に努める。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普通建設事業においては、新規事業は計画の見直し等によりほぼ横ばいの状況にある。更新整備においては、クリーンセンター整備事業、庁舎建て替えなどの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事業は完了したが、給食センターの集約や総合体育館の建て替え等、新たな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進行している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今後更に上昇が見込まれる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老朽化したインフラ整備等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課題であるため、既存施設の集約化や除却、ＬＣＣについても見極めつつ、各施設の維持補修を計画的に実施する。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徳島県那賀町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7,697
694.98
12,975,246
11,608,395
857,330
6,602,045
13,653,439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94307</xdr:rowOff>
    </xdr:from>
    <xdr:to>
      <xdr:col>24</xdr:col>
      <xdr:colOff>63500</xdr:colOff>
      <xdr:row>36</xdr:row>
      <xdr:rowOff>143619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66507"/>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91531</xdr:rowOff>
    </xdr:from>
    <xdr:to>
      <xdr:col>19</xdr:col>
      <xdr:colOff>177800</xdr:colOff>
      <xdr:row>36</xdr:row>
      <xdr:rowOff>94307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63731"/>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23259</xdr:rowOff>
    </xdr:from>
    <xdr:to>
      <xdr:col>20</xdr:col>
      <xdr:colOff>38100</xdr:colOff>
      <xdr:row>36</xdr:row>
      <xdr:rowOff>124859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141386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91531</xdr:rowOff>
    </xdr:from>
    <xdr:to>
      <xdr:col>15</xdr:col>
      <xdr:colOff>50800</xdr:colOff>
      <xdr:row>36</xdr:row>
      <xdr:rowOff>143292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63731"/>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147193</xdr:rowOff>
    </xdr:from>
    <xdr:to>
      <xdr:col>15</xdr:col>
      <xdr:colOff>101600</xdr:colOff>
      <xdr:row>36</xdr:row>
      <xdr:rowOff>77343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93870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89898</xdr:rowOff>
    </xdr:from>
    <xdr:to>
      <xdr:col>10</xdr:col>
      <xdr:colOff>114300</xdr:colOff>
      <xdr:row>36</xdr:row>
      <xdr:rowOff>143292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62098"/>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25545</xdr:rowOff>
    </xdr:from>
    <xdr:to>
      <xdr:col>10</xdr:col>
      <xdr:colOff>165100</xdr:colOff>
      <xdr:row>36</xdr:row>
      <xdr:rowOff>127145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143672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31750</xdr:rowOff>
    </xdr:from>
    <xdr:to>
      <xdr:col>6</xdr:col>
      <xdr:colOff>38100</xdr:colOff>
      <xdr:row>36</xdr:row>
      <xdr:rowOff>133350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149877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92819</xdr:rowOff>
    </xdr:from>
    <xdr:to>
      <xdr:col>24</xdr:col>
      <xdr:colOff>114300</xdr:colOff>
      <xdr:row>37</xdr:row>
      <xdr:rowOff>22969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4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43507</xdr:rowOff>
    </xdr:from>
    <xdr:to>
      <xdr:col>20</xdr:col>
      <xdr:colOff>38100</xdr:colOff>
      <xdr:row>36</xdr:row>
      <xdr:rowOff>145107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136234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40731</xdr:rowOff>
    </xdr:from>
    <xdr:to>
      <xdr:col>15</xdr:col>
      <xdr:colOff>101600</xdr:colOff>
      <xdr:row>36</xdr:row>
      <xdr:rowOff>142331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133458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92492</xdr:rowOff>
    </xdr:from>
    <xdr:to>
      <xdr:col>10</xdr:col>
      <xdr:colOff>165100</xdr:colOff>
      <xdr:row>37</xdr:row>
      <xdr:rowOff>22642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13769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39098</xdr:rowOff>
    </xdr:from>
    <xdr:to>
      <xdr:col>6</xdr:col>
      <xdr:colOff>38100</xdr:colOff>
      <xdr:row>36</xdr:row>
      <xdr:rowOff>140698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131825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22775</xdr:rowOff>
    </xdr:from>
    <xdr:to>
      <xdr:col>24</xdr:col>
      <xdr:colOff>63500</xdr:colOff>
      <xdr:row>57</xdr:row>
      <xdr:rowOff>96607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5425"/>
          <a:ext cx="838200" cy="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22775</xdr:rowOff>
    </xdr:from>
    <xdr:to>
      <xdr:col>19</xdr:col>
      <xdr:colOff>177800</xdr:colOff>
      <xdr:row>57</xdr:row>
      <xdr:rowOff>121253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5425"/>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95500</xdr:rowOff>
    </xdr:from>
    <xdr:to>
      <xdr:col>15</xdr:col>
      <xdr:colOff>50800</xdr:colOff>
      <xdr:row>57</xdr:row>
      <xdr:rowOff>121253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68150"/>
          <a:ext cx="889000" cy="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44536</xdr:rowOff>
    </xdr:from>
    <xdr:to>
      <xdr:col>10</xdr:col>
      <xdr:colOff>114300</xdr:colOff>
      <xdr:row>57</xdr:row>
      <xdr:rowOff>95500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7186"/>
          <a:ext cx="8890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45807</xdr:rowOff>
    </xdr:from>
    <xdr:to>
      <xdr:col>24</xdr:col>
      <xdr:colOff>114300</xdr:colOff>
      <xdr:row>57</xdr:row>
      <xdr:rowOff>147407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68684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143425</xdr:rowOff>
    </xdr:from>
    <xdr:to>
      <xdr:col>20</xdr:col>
      <xdr:colOff>38100</xdr:colOff>
      <xdr:row>57</xdr:row>
      <xdr:rowOff>73575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90102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70453</xdr:rowOff>
    </xdr:from>
    <xdr:to>
      <xdr:col>15</xdr:col>
      <xdr:colOff>101600</xdr:colOff>
      <xdr:row>58</xdr:row>
      <xdr:rowOff>603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44700</xdr:rowOff>
    </xdr:from>
    <xdr:to>
      <xdr:col>10</xdr:col>
      <xdr:colOff>165100</xdr:colOff>
      <xdr:row>57</xdr:row>
      <xdr:rowOff>146300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165186</xdr:rowOff>
    </xdr:from>
    <xdr:to>
      <xdr:col>6</xdr:col>
      <xdr:colOff>38100</xdr:colOff>
      <xdr:row>57</xdr:row>
      <xdr:rowOff>95336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111863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120357</xdr:rowOff>
    </xdr:from>
    <xdr:to>
      <xdr:col>24</xdr:col>
      <xdr:colOff>63500</xdr:colOff>
      <xdr:row>77</xdr:row>
      <xdr:rowOff>64838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0557"/>
          <a:ext cx="838200" cy="1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64838</xdr:rowOff>
    </xdr:from>
    <xdr:to>
      <xdr:col>19</xdr:col>
      <xdr:colOff>177800</xdr:colOff>
      <xdr:row>77</xdr:row>
      <xdr:rowOff>79372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6488"/>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78750</xdr:rowOff>
    </xdr:from>
    <xdr:to>
      <xdr:col>20</xdr:col>
      <xdr:colOff>38100</xdr:colOff>
      <xdr:row>78</xdr:row>
      <xdr:rowOff>8900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8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7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79372</xdr:rowOff>
    </xdr:from>
    <xdr:to>
      <xdr:col>15</xdr:col>
      <xdr:colOff>50800</xdr:colOff>
      <xdr:row>77</xdr:row>
      <xdr:rowOff>89252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1022"/>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95560</xdr:rowOff>
    </xdr:from>
    <xdr:to>
      <xdr:col>15</xdr:col>
      <xdr:colOff>101600</xdr:colOff>
      <xdr:row>78</xdr:row>
      <xdr:rowOff>25710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16837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113903</xdr:rowOff>
    </xdr:from>
    <xdr:to>
      <xdr:col>10</xdr:col>
      <xdr:colOff>114300</xdr:colOff>
      <xdr:row>77</xdr:row>
      <xdr:rowOff>89252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44103"/>
          <a:ext cx="8890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126726</xdr:rowOff>
    </xdr:from>
    <xdr:to>
      <xdr:col>10</xdr:col>
      <xdr:colOff>165100</xdr:colOff>
      <xdr:row>78</xdr:row>
      <xdr:rowOff>56876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48003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2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121286</xdr:rowOff>
    </xdr:from>
    <xdr:to>
      <xdr:col>6</xdr:col>
      <xdr:colOff>38100</xdr:colOff>
      <xdr:row>78</xdr:row>
      <xdr:rowOff>51436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42563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69557</xdr:rowOff>
    </xdr:from>
    <xdr:to>
      <xdr:col>24</xdr:col>
      <xdr:colOff>114300</xdr:colOff>
      <xdr:row>76</xdr:row>
      <xdr:rowOff>171157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47984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14038</xdr:rowOff>
    </xdr:from>
    <xdr:to>
      <xdr:col>20</xdr:col>
      <xdr:colOff>38100</xdr:colOff>
      <xdr:row>77</xdr:row>
      <xdr:rowOff>115638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132165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9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28572</xdr:rowOff>
    </xdr:from>
    <xdr:to>
      <xdr:col>15</xdr:col>
      <xdr:colOff>101600</xdr:colOff>
      <xdr:row>77</xdr:row>
      <xdr:rowOff>130172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146699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0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38452</xdr:rowOff>
    </xdr:from>
    <xdr:to>
      <xdr:col>10</xdr:col>
      <xdr:colOff>165100</xdr:colOff>
      <xdr:row>77</xdr:row>
      <xdr:rowOff>140052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156579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63103</xdr:rowOff>
    </xdr:from>
    <xdr:to>
      <xdr:col>6</xdr:col>
      <xdr:colOff>38100</xdr:colOff>
      <xdr:row>76</xdr:row>
      <xdr:rowOff>164703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46162</xdr:rowOff>
    </xdr:from>
    <xdr:to>
      <xdr:col>24</xdr:col>
      <xdr:colOff>63500</xdr:colOff>
      <xdr:row>95</xdr:row>
      <xdr:rowOff>93596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33912"/>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47775</xdr:rowOff>
    </xdr:from>
    <xdr:to>
      <xdr:col>19</xdr:col>
      <xdr:colOff>177800</xdr:colOff>
      <xdr:row>95</xdr:row>
      <xdr:rowOff>93596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5649725"/>
          <a:ext cx="889000" cy="7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38257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47775</xdr:rowOff>
    </xdr:from>
    <xdr:to>
      <xdr:col>15</xdr:col>
      <xdr:colOff>50800</xdr:colOff>
      <xdr:row>92</xdr:row>
      <xdr:rowOff>160041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5649725"/>
          <a:ext cx="889000" cy="2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58155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160041</xdr:rowOff>
    </xdr:from>
    <xdr:to>
      <xdr:col>10</xdr:col>
      <xdr:colOff>114300</xdr:colOff>
      <xdr:row>95</xdr:row>
      <xdr:rowOff>122478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5933441"/>
          <a:ext cx="889000" cy="4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166812</xdr:rowOff>
    </xdr:from>
    <xdr:to>
      <xdr:col>24</xdr:col>
      <xdr:colOff>114300</xdr:colOff>
      <xdr:row>95</xdr:row>
      <xdr:rowOff>96962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18239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42796</xdr:rowOff>
    </xdr:from>
    <xdr:to>
      <xdr:col>20</xdr:col>
      <xdr:colOff>38100</xdr:colOff>
      <xdr:row>95</xdr:row>
      <xdr:rowOff>144396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160923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0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168425</xdr:rowOff>
    </xdr:from>
    <xdr:to>
      <xdr:col>15</xdr:col>
      <xdr:colOff>101600</xdr:colOff>
      <xdr:row>91</xdr:row>
      <xdr:rowOff>98575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5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115102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37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109241</xdr:rowOff>
    </xdr:from>
    <xdr:to>
      <xdr:col>10</xdr:col>
      <xdr:colOff>165100</xdr:colOff>
      <xdr:row>93</xdr:row>
      <xdr:rowOff>39391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58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55918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6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71678</xdr:rowOff>
    </xdr:from>
    <xdr:to>
      <xdr:col>6</xdr:col>
      <xdr:colOff>38100</xdr:colOff>
      <xdr:row>96</xdr:row>
      <xdr:rowOff>1828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18355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3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156845</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86145"/>
          <a:ext cx="838200" cy="7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156845</xdr:rowOff>
    </xdr:from>
    <xdr:to>
      <xdr:col>50</xdr:col>
      <xdr:colOff>114300</xdr:colOff>
      <xdr:row>35</xdr:row>
      <xdr:rowOff>12827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8614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xdr:rowOff>
    </xdr:from>
    <xdr:to>
      <xdr:col>50</xdr:col>
      <xdr:colOff>165100</xdr:colOff>
      <xdr:row>38</xdr:row>
      <xdr:rowOff>106680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12827</xdr:rowOff>
    </xdr:from>
    <xdr:to>
      <xdr:col>45</xdr:col>
      <xdr:colOff>177800</xdr:colOff>
      <xdr:row>35</xdr:row>
      <xdr:rowOff>71882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13577"/>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18415</xdr:rowOff>
    </xdr:from>
    <xdr:to>
      <xdr:col>46</xdr:col>
      <xdr:colOff>38100</xdr:colOff>
      <xdr:row>38</xdr:row>
      <xdr:rowOff>120015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111142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71882</xdr:rowOff>
    </xdr:from>
    <xdr:to>
      <xdr:col>41</xdr:col>
      <xdr:colOff>50800</xdr:colOff>
      <xdr:row>35</xdr:row>
      <xdr:rowOff>140843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07263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13462</xdr:rowOff>
    </xdr:from>
    <xdr:to>
      <xdr:col>41</xdr:col>
      <xdr:colOff>101600</xdr:colOff>
      <xdr:row>38</xdr:row>
      <xdr:rowOff>115062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106189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106045</xdr:rowOff>
    </xdr:from>
    <xdr:to>
      <xdr:col>50</xdr:col>
      <xdr:colOff>165100</xdr:colOff>
      <xdr:row>35</xdr:row>
      <xdr:rowOff>36195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52722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133477</xdr:rowOff>
    </xdr:from>
    <xdr:to>
      <xdr:col>46</xdr:col>
      <xdr:colOff>38100</xdr:colOff>
      <xdr:row>35</xdr:row>
      <xdr:rowOff>63627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80154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3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21082</xdr:rowOff>
    </xdr:from>
    <xdr:to>
      <xdr:col>41</xdr:col>
      <xdr:colOff>101600</xdr:colOff>
      <xdr:row>35</xdr:row>
      <xdr:rowOff>122682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139209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90043</xdr:rowOff>
    </xdr:from>
    <xdr:to>
      <xdr:col>36</xdr:col>
      <xdr:colOff>165100</xdr:colOff>
      <xdr:row>36</xdr:row>
      <xdr:rowOff>20193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36720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22489</xdr:rowOff>
    </xdr:from>
    <xdr:to>
      <xdr:col>55</xdr:col>
      <xdr:colOff>0</xdr:colOff>
      <xdr:row>55</xdr:row>
      <xdr:rowOff>104770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52239"/>
          <a:ext cx="838200" cy="8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22489</xdr:rowOff>
    </xdr:from>
    <xdr:to>
      <xdr:col>50</xdr:col>
      <xdr:colOff>114300</xdr:colOff>
      <xdr:row>56</xdr:row>
      <xdr:rowOff>22973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52239"/>
          <a:ext cx="889000" cy="17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130433</xdr:rowOff>
    </xdr:from>
    <xdr:to>
      <xdr:col>50</xdr:col>
      <xdr:colOff>165100</xdr:colOff>
      <xdr:row>58</xdr:row>
      <xdr:rowOff>60583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51710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22973</xdr:rowOff>
    </xdr:from>
    <xdr:to>
      <xdr:col>45</xdr:col>
      <xdr:colOff>177800</xdr:colOff>
      <xdr:row>56</xdr:row>
      <xdr:rowOff>72282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24173"/>
          <a:ext cx="889000" cy="4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139428</xdr:rowOff>
    </xdr:from>
    <xdr:to>
      <xdr:col>46</xdr:col>
      <xdr:colOff>38100</xdr:colOff>
      <xdr:row>58</xdr:row>
      <xdr:rowOff>69578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60705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50032</xdr:rowOff>
    </xdr:from>
    <xdr:to>
      <xdr:col>41</xdr:col>
      <xdr:colOff>50800</xdr:colOff>
      <xdr:row>56</xdr:row>
      <xdr:rowOff>72282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79782"/>
          <a:ext cx="889000" cy="1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158417</xdr:rowOff>
    </xdr:from>
    <xdr:to>
      <xdr:col>41</xdr:col>
      <xdr:colOff>101600</xdr:colOff>
      <xdr:row>58</xdr:row>
      <xdr:rowOff>88567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79694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114233</xdr:rowOff>
    </xdr:from>
    <xdr:to>
      <xdr:col>36</xdr:col>
      <xdr:colOff>165100</xdr:colOff>
      <xdr:row>58</xdr:row>
      <xdr:rowOff>44383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8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35510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53970</xdr:rowOff>
    </xdr:from>
    <xdr:to>
      <xdr:col>55</xdr:col>
      <xdr:colOff>50800</xdr:colOff>
      <xdr:row>55</xdr:row>
      <xdr:rowOff>155570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76847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143139</xdr:rowOff>
    </xdr:from>
    <xdr:to>
      <xdr:col>50</xdr:col>
      <xdr:colOff>165100</xdr:colOff>
      <xdr:row>55</xdr:row>
      <xdr:rowOff>73289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89816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1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143623</xdr:rowOff>
    </xdr:from>
    <xdr:to>
      <xdr:col>46</xdr:col>
      <xdr:colOff>38100</xdr:colOff>
      <xdr:row>56</xdr:row>
      <xdr:rowOff>73773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90300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21482</xdr:rowOff>
    </xdr:from>
    <xdr:to>
      <xdr:col>41</xdr:col>
      <xdr:colOff>101600</xdr:colOff>
      <xdr:row>56</xdr:row>
      <xdr:rowOff>123082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139609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170682</xdr:rowOff>
    </xdr:from>
    <xdr:to>
      <xdr:col>36</xdr:col>
      <xdr:colOff>165100</xdr:colOff>
      <xdr:row>55</xdr:row>
      <xdr:rowOff>100832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117359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17742</xdr:rowOff>
    </xdr:from>
    <xdr:to>
      <xdr:col>55</xdr:col>
      <xdr:colOff>0</xdr:colOff>
      <xdr:row>78</xdr:row>
      <xdr:rowOff>63584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0842"/>
          <a:ext cx="8382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38331</xdr:rowOff>
    </xdr:from>
    <xdr:to>
      <xdr:col>50</xdr:col>
      <xdr:colOff>114300</xdr:colOff>
      <xdr:row>78</xdr:row>
      <xdr:rowOff>63584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11431"/>
          <a:ext cx="8890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38331</xdr:rowOff>
    </xdr:from>
    <xdr:to>
      <xdr:col>45</xdr:col>
      <xdr:colOff>177800</xdr:colOff>
      <xdr:row>78</xdr:row>
      <xdr:rowOff>69360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11431"/>
          <a:ext cx="889000" cy="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3835</xdr:rowOff>
    </xdr:from>
    <xdr:to>
      <xdr:col>41</xdr:col>
      <xdr:colOff>50800</xdr:colOff>
      <xdr:row>78</xdr:row>
      <xdr:rowOff>69360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6935"/>
          <a:ext cx="889000" cy="6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138392</xdr:rowOff>
    </xdr:from>
    <xdr:to>
      <xdr:col>55</xdr:col>
      <xdr:colOff>50800</xdr:colOff>
      <xdr:row>78</xdr:row>
      <xdr:rowOff>68542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116819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12784</xdr:rowOff>
    </xdr:from>
    <xdr:to>
      <xdr:col>50</xdr:col>
      <xdr:colOff>165100</xdr:colOff>
      <xdr:row>78</xdr:row>
      <xdr:rowOff>114384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105511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158981</xdr:rowOff>
    </xdr:from>
    <xdr:to>
      <xdr:col>46</xdr:col>
      <xdr:colOff>38100</xdr:colOff>
      <xdr:row>78</xdr:row>
      <xdr:rowOff>89131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105658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18560</xdr:rowOff>
    </xdr:from>
    <xdr:to>
      <xdr:col>41</xdr:col>
      <xdr:colOff>101600</xdr:colOff>
      <xdr:row>78</xdr:row>
      <xdr:rowOff>120160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124485</xdr:rowOff>
    </xdr:from>
    <xdr:to>
      <xdr:col>36</xdr:col>
      <xdr:colOff>165100</xdr:colOff>
      <xdr:row>78</xdr:row>
      <xdr:rowOff>54635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71162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38103</xdr:rowOff>
    </xdr:from>
    <xdr:to>
      <xdr:col>55</xdr:col>
      <xdr:colOff>0</xdr:colOff>
      <xdr:row>94</xdr:row>
      <xdr:rowOff>123927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154403"/>
          <a:ext cx="838200" cy="8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123927</xdr:rowOff>
    </xdr:from>
    <xdr:to>
      <xdr:col>50</xdr:col>
      <xdr:colOff>114300</xdr:colOff>
      <xdr:row>95</xdr:row>
      <xdr:rowOff>50585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40227"/>
          <a:ext cx="8890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138519</xdr:rowOff>
    </xdr:from>
    <xdr:to>
      <xdr:col>50</xdr:col>
      <xdr:colOff>165100</xdr:colOff>
      <xdr:row>96</xdr:row>
      <xdr:rowOff>68669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59796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39188</xdr:rowOff>
    </xdr:from>
    <xdr:to>
      <xdr:col>45</xdr:col>
      <xdr:colOff>177800</xdr:colOff>
      <xdr:row>95</xdr:row>
      <xdr:rowOff>50585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26938"/>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161072</xdr:rowOff>
    </xdr:from>
    <xdr:to>
      <xdr:col>46</xdr:col>
      <xdr:colOff>38100</xdr:colOff>
      <xdr:row>96</xdr:row>
      <xdr:rowOff>91222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82349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4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87795</xdr:rowOff>
    </xdr:from>
    <xdr:to>
      <xdr:col>41</xdr:col>
      <xdr:colOff>50800</xdr:colOff>
      <xdr:row>95</xdr:row>
      <xdr:rowOff>39188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04095"/>
          <a:ext cx="889000" cy="1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111192</xdr:rowOff>
    </xdr:from>
    <xdr:to>
      <xdr:col>41</xdr:col>
      <xdr:colOff>101600</xdr:colOff>
      <xdr:row>96</xdr:row>
      <xdr:rowOff>41342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32469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49653</xdr:rowOff>
    </xdr:from>
    <xdr:to>
      <xdr:col>36</xdr:col>
      <xdr:colOff>165100</xdr:colOff>
      <xdr:row>96</xdr:row>
      <xdr:rowOff>151253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142380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158753</xdr:rowOff>
    </xdr:from>
    <xdr:to>
      <xdr:col>55</xdr:col>
      <xdr:colOff>50800</xdr:colOff>
      <xdr:row>94</xdr:row>
      <xdr:rowOff>88903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10180</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5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73127</xdr:rowOff>
    </xdr:from>
    <xdr:to>
      <xdr:col>50</xdr:col>
      <xdr:colOff>165100</xdr:colOff>
      <xdr:row>95</xdr:row>
      <xdr:rowOff>3277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19804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6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171235</xdr:rowOff>
    </xdr:from>
    <xdr:to>
      <xdr:col>46</xdr:col>
      <xdr:colOff>38100</xdr:colOff>
      <xdr:row>95</xdr:row>
      <xdr:rowOff>101385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117912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159838</xdr:rowOff>
    </xdr:from>
    <xdr:to>
      <xdr:col>41</xdr:col>
      <xdr:colOff>101600</xdr:colOff>
      <xdr:row>95</xdr:row>
      <xdr:rowOff>89988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106515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5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36995</xdr:rowOff>
    </xdr:from>
    <xdr:to>
      <xdr:col>36</xdr:col>
      <xdr:colOff>165100</xdr:colOff>
      <xdr:row>94</xdr:row>
      <xdr:rowOff>138595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155122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92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22254</xdr:rowOff>
    </xdr:from>
    <xdr:to>
      <xdr:col>85</xdr:col>
      <xdr:colOff>127000</xdr:colOff>
      <xdr:row>35</xdr:row>
      <xdr:rowOff>59734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23004"/>
          <a:ext cx="838200" cy="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22254</xdr:rowOff>
    </xdr:from>
    <xdr:to>
      <xdr:col>81</xdr:col>
      <xdr:colOff>50800</xdr:colOff>
      <xdr:row>35</xdr:row>
      <xdr:rowOff>34054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23004"/>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118378</xdr:rowOff>
    </xdr:from>
    <xdr:to>
      <xdr:col>81</xdr:col>
      <xdr:colOff>101600</xdr:colOff>
      <xdr:row>37</xdr:row>
      <xdr:rowOff>48528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9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39655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8266</xdr:rowOff>
    </xdr:from>
    <xdr:to>
      <xdr:col>76</xdr:col>
      <xdr:colOff>114300</xdr:colOff>
      <xdr:row>35</xdr:row>
      <xdr:rowOff>34054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666116"/>
          <a:ext cx="889000" cy="36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3589</xdr:rowOff>
    </xdr:from>
    <xdr:to>
      <xdr:col>76</xdr:col>
      <xdr:colOff>165100</xdr:colOff>
      <xdr:row>37</xdr:row>
      <xdr:rowOff>105189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96316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98617</xdr:rowOff>
    </xdr:from>
    <xdr:to>
      <xdr:col>71</xdr:col>
      <xdr:colOff>177800</xdr:colOff>
      <xdr:row>33</xdr:row>
      <xdr:rowOff>8266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070667"/>
          <a:ext cx="889000" cy="5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40186</xdr:rowOff>
    </xdr:from>
    <xdr:to>
      <xdr:col>72</xdr:col>
      <xdr:colOff>38100</xdr:colOff>
      <xdr:row>37</xdr:row>
      <xdr:rowOff>141786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132914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29257</xdr:rowOff>
    </xdr:from>
    <xdr:to>
      <xdr:col>67</xdr:col>
      <xdr:colOff>101600</xdr:colOff>
      <xdr:row>37</xdr:row>
      <xdr:rowOff>130857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121984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8934</xdr:rowOff>
    </xdr:from>
    <xdr:to>
      <xdr:col>85</xdr:col>
      <xdr:colOff>177800</xdr:colOff>
      <xdr:row>35</xdr:row>
      <xdr:rowOff>110534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31811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142904</xdr:rowOff>
    </xdr:from>
    <xdr:to>
      <xdr:col>81</xdr:col>
      <xdr:colOff>101600</xdr:colOff>
      <xdr:row>35</xdr:row>
      <xdr:rowOff>73054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89581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154704</xdr:rowOff>
    </xdr:from>
    <xdr:to>
      <xdr:col>76</xdr:col>
      <xdr:colOff>165100</xdr:colOff>
      <xdr:row>35</xdr:row>
      <xdr:rowOff>84854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101381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128916</xdr:rowOff>
    </xdr:from>
    <xdr:to>
      <xdr:col>72</xdr:col>
      <xdr:colOff>38100</xdr:colOff>
      <xdr:row>33</xdr:row>
      <xdr:rowOff>59066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75593</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539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47817</xdr:rowOff>
    </xdr:from>
    <xdr:to>
      <xdr:col>67</xdr:col>
      <xdr:colOff>101600</xdr:colOff>
      <xdr:row>29</xdr:row>
      <xdr:rowOff>149417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0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27</xdr:row>
      <xdr:rowOff>165944</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47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155373</xdr:rowOff>
    </xdr:from>
    <xdr:to>
      <xdr:col>85</xdr:col>
      <xdr:colOff>127000</xdr:colOff>
      <xdr:row>56</xdr:row>
      <xdr:rowOff>121782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13673"/>
          <a:ext cx="838200" cy="3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121782</xdr:rowOff>
    </xdr:from>
    <xdr:to>
      <xdr:col>81</xdr:col>
      <xdr:colOff>50800</xdr:colOff>
      <xdr:row>57</xdr:row>
      <xdr:rowOff>20942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2982"/>
          <a:ext cx="889000" cy="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164814</xdr:rowOff>
    </xdr:from>
    <xdr:to>
      <xdr:col>76</xdr:col>
      <xdr:colOff>114300</xdr:colOff>
      <xdr:row>57</xdr:row>
      <xdr:rowOff>20942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6601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127534</xdr:rowOff>
    </xdr:from>
    <xdr:to>
      <xdr:col>71</xdr:col>
      <xdr:colOff>177800</xdr:colOff>
      <xdr:row>56</xdr:row>
      <xdr:rowOff>164814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28734"/>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104573</xdr:rowOff>
    </xdr:from>
    <xdr:to>
      <xdr:col>85</xdr:col>
      <xdr:colOff>177800</xdr:colOff>
      <xdr:row>55</xdr:row>
      <xdr:rowOff>34723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127450</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1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70982</xdr:rowOff>
    </xdr:from>
    <xdr:to>
      <xdr:col>81</xdr:col>
      <xdr:colOff>101600</xdr:colOff>
      <xdr:row>57</xdr:row>
      <xdr:rowOff>1132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163709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141592</xdr:rowOff>
    </xdr:from>
    <xdr:to>
      <xdr:col>76</xdr:col>
      <xdr:colOff>165100</xdr:colOff>
      <xdr:row>57</xdr:row>
      <xdr:rowOff>71742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62869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114014</xdr:rowOff>
    </xdr:from>
    <xdr:to>
      <xdr:col>72</xdr:col>
      <xdr:colOff>38100</xdr:colOff>
      <xdr:row>57</xdr:row>
      <xdr:rowOff>44164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60691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76734</xdr:rowOff>
    </xdr:from>
    <xdr:to>
      <xdr:col>67</xdr:col>
      <xdr:colOff>101600</xdr:colOff>
      <xdr:row>57</xdr:row>
      <xdr:rowOff>6884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23411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161472</xdr:rowOff>
    </xdr:from>
    <xdr:to>
      <xdr:col>85</xdr:col>
      <xdr:colOff>127000</xdr:colOff>
      <xdr:row>78</xdr:row>
      <xdr:rowOff>92508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63122"/>
          <a:ext cx="838200" cy="10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161609</xdr:rowOff>
    </xdr:from>
    <xdr:to>
      <xdr:col>81</xdr:col>
      <xdr:colOff>50800</xdr:colOff>
      <xdr:row>77</xdr:row>
      <xdr:rowOff>161472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191809"/>
          <a:ext cx="8890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165683</xdr:rowOff>
    </xdr:from>
    <xdr:to>
      <xdr:col>81</xdr:col>
      <xdr:colOff>101600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161609</xdr:rowOff>
    </xdr:from>
    <xdr:to>
      <xdr:col>76</xdr:col>
      <xdr:colOff>114300</xdr:colOff>
      <xdr:row>76</xdr:row>
      <xdr:rowOff>169875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191809"/>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8790</xdr:rowOff>
    </xdr:from>
    <xdr:to>
      <xdr:col>76</xdr:col>
      <xdr:colOff>165100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169875</xdr:rowOff>
    </xdr:from>
    <xdr:to>
      <xdr:col>71</xdr:col>
      <xdr:colOff>177800</xdr:colOff>
      <xdr:row>77</xdr:row>
      <xdr:rowOff>117745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200075"/>
          <a:ext cx="889000" cy="1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171369</xdr:rowOff>
    </xdr:from>
    <xdr:to>
      <xdr:col>72</xdr:col>
      <xdr:colOff>38100</xdr:colOff>
      <xdr:row>78</xdr:row>
      <xdr:rowOff>101519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92646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171315</xdr:rowOff>
    </xdr:from>
    <xdr:to>
      <xdr:col>67</xdr:col>
      <xdr:colOff>101600</xdr:colOff>
      <xdr:row>78</xdr:row>
      <xdr:rowOff>101465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92592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41708</xdr:rowOff>
    </xdr:from>
    <xdr:to>
      <xdr:col>85</xdr:col>
      <xdr:colOff>177800</xdr:colOff>
      <xdr:row>78</xdr:row>
      <xdr:rowOff>143308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128085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110672</xdr:rowOff>
    </xdr:from>
    <xdr:to>
      <xdr:col>81</xdr:col>
      <xdr:colOff>101600</xdr:colOff>
      <xdr:row>78</xdr:row>
      <xdr:rowOff>40822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57349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110809</xdr:rowOff>
    </xdr:from>
    <xdr:to>
      <xdr:col>76</xdr:col>
      <xdr:colOff>165100</xdr:colOff>
      <xdr:row>77</xdr:row>
      <xdr:rowOff>40959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57486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9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119075</xdr:rowOff>
    </xdr:from>
    <xdr:to>
      <xdr:col>72</xdr:col>
      <xdr:colOff>38100</xdr:colOff>
      <xdr:row>77</xdr:row>
      <xdr:rowOff>49225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65752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9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66945</xdr:rowOff>
    </xdr:from>
    <xdr:to>
      <xdr:col>67</xdr:col>
      <xdr:colOff>101600</xdr:colOff>
      <xdr:row>77</xdr:row>
      <xdr:rowOff>168545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13622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0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151743</xdr:rowOff>
    </xdr:from>
    <xdr:to>
      <xdr:col>85</xdr:col>
      <xdr:colOff>127000</xdr:colOff>
      <xdr:row>93</xdr:row>
      <xdr:rowOff>5110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925143"/>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151743</xdr:rowOff>
    </xdr:from>
    <xdr:to>
      <xdr:col>81</xdr:col>
      <xdr:colOff>50800</xdr:colOff>
      <xdr:row>93</xdr:row>
      <xdr:rowOff>55493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925143"/>
          <a:ext cx="8890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55493</xdr:rowOff>
    </xdr:from>
    <xdr:to>
      <xdr:col>76</xdr:col>
      <xdr:colOff>114300</xdr:colOff>
      <xdr:row>93</xdr:row>
      <xdr:rowOff>82313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000343"/>
          <a:ext cx="889000" cy="2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82313</xdr:rowOff>
    </xdr:from>
    <xdr:to>
      <xdr:col>71</xdr:col>
      <xdr:colOff>177800</xdr:colOff>
      <xdr:row>93</xdr:row>
      <xdr:rowOff>102460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027163"/>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125760</xdr:rowOff>
    </xdr:from>
    <xdr:to>
      <xdr:col>85</xdr:col>
      <xdr:colOff>177800</xdr:colOff>
      <xdr:row>93</xdr:row>
      <xdr:rowOff>55910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8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148637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100943</xdr:rowOff>
    </xdr:from>
    <xdr:to>
      <xdr:col>81</xdr:col>
      <xdr:colOff>101600</xdr:colOff>
      <xdr:row>93</xdr:row>
      <xdr:rowOff>31093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8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47620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6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4693</xdr:rowOff>
    </xdr:from>
    <xdr:to>
      <xdr:col>76</xdr:col>
      <xdr:colOff>165100</xdr:colOff>
      <xdr:row>93</xdr:row>
      <xdr:rowOff>106293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9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122820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7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31513</xdr:rowOff>
    </xdr:from>
    <xdr:to>
      <xdr:col>72</xdr:col>
      <xdr:colOff>38100</xdr:colOff>
      <xdr:row>93</xdr:row>
      <xdr:rowOff>133113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9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149640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7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51660</xdr:rowOff>
    </xdr:from>
    <xdr:to>
      <xdr:col>67</xdr:col>
      <xdr:colOff>101600</xdr:colOff>
      <xdr:row>93</xdr:row>
      <xdr:rowOff>153260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9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169787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77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94996</xdr:rowOff>
    </xdr:from>
    <xdr:to>
      <xdr:col>112</xdr:col>
      <xdr:colOff>38100</xdr:colOff>
      <xdr:row>39</xdr:row>
      <xdr:rowOff>25146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1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41673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123761</xdr:rowOff>
    </xdr:from>
    <xdr:to>
      <xdr:col>107</xdr:col>
      <xdr:colOff>101600</xdr:colOff>
      <xdr:row>39</xdr:row>
      <xdr:rowOff>53911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70438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1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118999</xdr:rowOff>
    </xdr:from>
    <xdr:to>
      <xdr:col>102</xdr:col>
      <xdr:colOff>165100</xdr:colOff>
      <xdr:row>39</xdr:row>
      <xdr:rowOff>49149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65676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127191</xdr:rowOff>
    </xdr:from>
    <xdr:to>
      <xdr:col>98</xdr:col>
      <xdr:colOff>38100</xdr:colOff>
      <xdr:row>39</xdr:row>
      <xdr:rowOff>57341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73868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1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て、近年、大型事業が重なり公債費が高い水準にあるが、地方債発行収入が、地方債償還支出を超えることが無いよう、新規事業・継続事業の見直しにより普通建設事業費を抑制し、起債残高を減少させることで財政健全化に努める。ただ、地方交付税や国、県からの支出金で構成される依存型の財政構造であるため、国、県の動向により大きく左右されることが課題である。また町における人口減少に歯止めをかけ、定住人口の増加を推進し、住民一人当たりのコスト縮減に努める。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学校給食センター建設工事及び総合体育館建設事業等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、前年より約２倍近い値となっている。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％となったため、実質収支及び実質単年度収支は若干好転している。財政調整基金残高は適切な財源の確保等により取り崩しを回避しており、前年度とほぼ同額を維持している。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業務全般に経費の節減合理化を図ることにより、財政健全化維持に努め、自主財源の乏しい本町において財源確保のため、財政調整基金等へ計画的な積立により基金残高の増加を図る。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各会計共に、公債費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CLJ838/Documents/&#32207;&#21209;&#35506;/&#35519;&#26619;&#29289;/&#36001;&#25919;&#38306;&#20418;&#35519;&#26619;/20230929&#65288;&#20381;&#38972;&#65289;&#20196;&#21644;&#65299;&#24180;&#24230;&#36001;&#25919;&#29366;&#27841;&#36039;&#26009;&#38598;&#12398;&#20316;&#25104;&#12395;&#12388;&#12356;&#12390;&#65288;2&#22238;&#30446;&#12539;&#22320;&#26041;&#20844;&#20250;&#35336;&#38306;&#20418;&#65289;/&#12304;&#36001;&#25919;&#29366;&#27841;&#36039;&#26009;&#38598;&#12305;_363685_&#37027;&#36032;&#30010;_2021/&#12304;&#36001;&#25919;&#29366;&#27841;&#36039;&#26009;&#38598;&#12305;_363685_&#37027;&#3603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59.7</v>
          </cell>
          <cell r="BX53">
            <v>61.4</v>
          </cell>
          <cell r="CF53">
            <v>62.6</v>
          </cell>
          <cell r="CN53">
            <v>62.6</v>
          </cell>
          <cell r="CV53">
            <v>65.599999999999994</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64.900000000000006</v>
          </cell>
        </row>
        <row r="72">
          <cell r="BP72" t="str">
            <v>H29</v>
          </cell>
          <cell r="BX72" t="str">
            <v>H30</v>
          </cell>
          <cell r="CF72" t="str">
            <v>R01</v>
          </cell>
          <cell r="CN72" t="str">
            <v>R02</v>
          </cell>
          <cell r="CV72" t="str">
            <v>R03</v>
          </cell>
        </row>
        <row r="73">
          <cell r="AN73" t="str">
            <v>当該団体値</v>
          </cell>
        </row>
        <row r="75">
          <cell r="BP75">
            <v>6.9</v>
          </cell>
          <cell r="BX75">
            <v>7.2</v>
          </cell>
          <cell r="CF75">
            <v>7.7</v>
          </cell>
          <cell r="CN75">
            <v>8.5</v>
          </cell>
          <cell r="CV75">
            <v>8.9</v>
          </cell>
        </row>
        <row r="77">
          <cell r="AN77" t="str">
            <v>類似団体内平均値</v>
          </cell>
          <cell r="BP77">
            <v>0</v>
          </cell>
          <cell r="BX77">
            <v>0</v>
          </cell>
          <cell r="CF77">
            <v>0</v>
          </cell>
          <cell r="CN77">
            <v>0</v>
          </cell>
          <cell r="CV77">
            <v>0</v>
          </cell>
        </row>
        <row r="79">
          <cell r="BP79">
            <v>7.2</v>
          </cell>
          <cell r="BX79">
            <v>7.2</v>
          </cell>
          <cell r="CF79">
            <v>7.7</v>
          </cell>
          <cell r="CN79">
            <v>8</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12975246</v>
      </c>
      <c r="BO4" s="433"/>
      <c r="BP4" s="433"/>
      <c r="BQ4" s="433"/>
      <c r="BR4" s="433"/>
      <c r="BS4" s="433"/>
      <c r="BT4" s="433"/>
      <c r="BU4" s="434"/>
      <c r="BV4" s="432">
        <v>13147113</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13</v>
      </c>
      <c r="CU4" s="573"/>
      <c r="CV4" s="573"/>
      <c r="CW4" s="573"/>
      <c r="CX4" s="573"/>
      <c r="CY4" s="573"/>
      <c r="CZ4" s="573"/>
      <c r="DA4" s="574"/>
      <c r="DB4" s="572">
        <v>10.5</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11608395</v>
      </c>
      <c r="BO5" s="404"/>
      <c r="BP5" s="404"/>
      <c r="BQ5" s="404"/>
      <c r="BR5" s="404"/>
      <c r="BS5" s="404"/>
      <c r="BT5" s="404"/>
      <c r="BU5" s="405"/>
      <c r="BV5" s="403">
        <v>12013880</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85</v>
      </c>
      <c r="CU5" s="401"/>
      <c r="CV5" s="401"/>
      <c r="CW5" s="401"/>
      <c r="CX5" s="401"/>
      <c r="CY5" s="401"/>
      <c r="CZ5" s="401"/>
      <c r="DA5" s="402"/>
      <c r="DB5" s="400">
        <v>89.4</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1366851</v>
      </c>
      <c r="BO6" s="404"/>
      <c r="BP6" s="404"/>
      <c r="BQ6" s="404"/>
      <c r="BR6" s="404"/>
      <c r="BS6" s="404"/>
      <c r="BT6" s="404"/>
      <c r="BU6" s="405"/>
      <c r="BV6" s="403">
        <v>1133233</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87.7</v>
      </c>
      <c r="CU6" s="547"/>
      <c r="CV6" s="547"/>
      <c r="CW6" s="547"/>
      <c r="CX6" s="547"/>
      <c r="CY6" s="547"/>
      <c r="CZ6" s="547"/>
      <c r="DA6" s="548"/>
      <c r="DB6" s="546">
        <v>91.8</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509521</v>
      </c>
      <c r="BO7" s="404"/>
      <c r="BP7" s="404"/>
      <c r="BQ7" s="404"/>
      <c r="BR7" s="404"/>
      <c r="BS7" s="404"/>
      <c r="BT7" s="404"/>
      <c r="BU7" s="405"/>
      <c r="BV7" s="403">
        <v>450925</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6602045</v>
      </c>
      <c r="CU7" s="404"/>
      <c r="CV7" s="404"/>
      <c r="CW7" s="404"/>
      <c r="CX7" s="404"/>
      <c r="CY7" s="404"/>
      <c r="CZ7" s="404"/>
      <c r="DA7" s="405"/>
      <c r="DB7" s="403">
        <v>6472452</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110</v>
      </c>
      <c r="AV8" s="462"/>
      <c r="AW8" s="462"/>
      <c r="AX8" s="462"/>
      <c r="AY8" s="417" t="s">
        <v>111</v>
      </c>
      <c r="AZ8" s="418"/>
      <c r="BA8" s="418"/>
      <c r="BB8" s="418"/>
      <c r="BC8" s="418"/>
      <c r="BD8" s="418"/>
      <c r="BE8" s="418"/>
      <c r="BF8" s="418"/>
      <c r="BG8" s="418"/>
      <c r="BH8" s="418"/>
      <c r="BI8" s="418"/>
      <c r="BJ8" s="418"/>
      <c r="BK8" s="418"/>
      <c r="BL8" s="418"/>
      <c r="BM8" s="419"/>
      <c r="BN8" s="403">
        <v>857330</v>
      </c>
      <c r="BO8" s="404"/>
      <c r="BP8" s="404"/>
      <c r="BQ8" s="404"/>
      <c r="BR8" s="404"/>
      <c r="BS8" s="404"/>
      <c r="BT8" s="404"/>
      <c r="BU8" s="405"/>
      <c r="BV8" s="403">
        <v>682308</v>
      </c>
      <c r="BW8" s="404"/>
      <c r="BX8" s="404"/>
      <c r="BY8" s="404"/>
      <c r="BZ8" s="404"/>
      <c r="CA8" s="404"/>
      <c r="CB8" s="404"/>
      <c r="CC8" s="405"/>
      <c r="CD8" s="443" t="s">
        <v>112</v>
      </c>
      <c r="CE8" s="363"/>
      <c r="CF8" s="363"/>
      <c r="CG8" s="363"/>
      <c r="CH8" s="363"/>
      <c r="CI8" s="363"/>
      <c r="CJ8" s="363"/>
      <c r="CK8" s="363"/>
      <c r="CL8" s="363"/>
      <c r="CM8" s="363"/>
      <c r="CN8" s="363"/>
      <c r="CO8" s="363"/>
      <c r="CP8" s="363"/>
      <c r="CQ8" s="363"/>
      <c r="CR8" s="363"/>
      <c r="CS8" s="444"/>
      <c r="CT8" s="506">
        <v>0.19</v>
      </c>
      <c r="CU8" s="507"/>
      <c r="CV8" s="507"/>
      <c r="CW8" s="507"/>
      <c r="CX8" s="507"/>
      <c r="CY8" s="507"/>
      <c r="CZ8" s="507"/>
      <c r="DA8" s="508"/>
      <c r="DB8" s="506">
        <v>0.19</v>
      </c>
      <c r="DC8" s="507"/>
      <c r="DD8" s="507"/>
      <c r="DE8" s="507"/>
      <c r="DF8" s="507"/>
      <c r="DG8" s="507"/>
      <c r="DH8" s="507"/>
      <c r="DI8" s="508"/>
    </row>
    <row r="9" spans="1:119" ht="18.75" customHeight="1" thickBot="1" x14ac:dyDescent="0.2">
      <c r="A9" s="172"/>
      <c r="B9" s="535" t="s">
        <v>113</v>
      </c>
      <c r="C9" s="536"/>
      <c r="D9" s="536"/>
      <c r="E9" s="536"/>
      <c r="F9" s="536"/>
      <c r="G9" s="536"/>
      <c r="H9" s="536"/>
      <c r="I9" s="536"/>
      <c r="J9" s="536"/>
      <c r="K9" s="454"/>
      <c r="L9" s="537" t="s">
        <v>114</v>
      </c>
      <c r="M9" s="538"/>
      <c r="N9" s="538"/>
      <c r="O9" s="538"/>
      <c r="P9" s="538"/>
      <c r="Q9" s="539"/>
      <c r="R9" s="540">
        <v>7367</v>
      </c>
      <c r="S9" s="541"/>
      <c r="T9" s="541"/>
      <c r="U9" s="541"/>
      <c r="V9" s="542"/>
      <c r="W9" s="472" t="s">
        <v>115</v>
      </c>
      <c r="X9" s="473"/>
      <c r="Y9" s="473"/>
      <c r="Z9" s="473"/>
      <c r="AA9" s="473"/>
      <c r="AB9" s="473"/>
      <c r="AC9" s="473"/>
      <c r="AD9" s="473"/>
      <c r="AE9" s="473"/>
      <c r="AF9" s="473"/>
      <c r="AG9" s="473"/>
      <c r="AH9" s="473"/>
      <c r="AI9" s="473"/>
      <c r="AJ9" s="473"/>
      <c r="AK9" s="473"/>
      <c r="AL9" s="543"/>
      <c r="AM9" s="460" t="s">
        <v>116</v>
      </c>
      <c r="AN9" s="360"/>
      <c r="AO9" s="360"/>
      <c r="AP9" s="360"/>
      <c r="AQ9" s="360"/>
      <c r="AR9" s="360"/>
      <c r="AS9" s="360"/>
      <c r="AT9" s="361"/>
      <c r="AU9" s="461" t="s">
        <v>110</v>
      </c>
      <c r="AV9" s="462"/>
      <c r="AW9" s="462"/>
      <c r="AX9" s="462"/>
      <c r="AY9" s="417" t="s">
        <v>117</v>
      </c>
      <c r="AZ9" s="418"/>
      <c r="BA9" s="418"/>
      <c r="BB9" s="418"/>
      <c r="BC9" s="418"/>
      <c r="BD9" s="418"/>
      <c r="BE9" s="418"/>
      <c r="BF9" s="418"/>
      <c r="BG9" s="418"/>
      <c r="BH9" s="418"/>
      <c r="BI9" s="418"/>
      <c r="BJ9" s="418"/>
      <c r="BK9" s="418"/>
      <c r="BL9" s="418"/>
      <c r="BM9" s="419"/>
      <c r="BN9" s="403">
        <v>175022</v>
      </c>
      <c r="BO9" s="404"/>
      <c r="BP9" s="404"/>
      <c r="BQ9" s="404"/>
      <c r="BR9" s="404"/>
      <c r="BS9" s="404"/>
      <c r="BT9" s="404"/>
      <c r="BU9" s="405"/>
      <c r="BV9" s="403">
        <v>-137312</v>
      </c>
      <c r="BW9" s="404"/>
      <c r="BX9" s="404"/>
      <c r="BY9" s="404"/>
      <c r="BZ9" s="404"/>
      <c r="CA9" s="404"/>
      <c r="CB9" s="404"/>
      <c r="CC9" s="405"/>
      <c r="CD9" s="443" t="s">
        <v>118</v>
      </c>
      <c r="CE9" s="363"/>
      <c r="CF9" s="363"/>
      <c r="CG9" s="363"/>
      <c r="CH9" s="363"/>
      <c r="CI9" s="363"/>
      <c r="CJ9" s="363"/>
      <c r="CK9" s="363"/>
      <c r="CL9" s="363"/>
      <c r="CM9" s="363"/>
      <c r="CN9" s="363"/>
      <c r="CO9" s="363"/>
      <c r="CP9" s="363"/>
      <c r="CQ9" s="363"/>
      <c r="CR9" s="363"/>
      <c r="CS9" s="444"/>
      <c r="CT9" s="400">
        <v>18.899999999999999</v>
      </c>
      <c r="CU9" s="401"/>
      <c r="CV9" s="401"/>
      <c r="CW9" s="401"/>
      <c r="CX9" s="401"/>
      <c r="CY9" s="401"/>
      <c r="CZ9" s="401"/>
      <c r="DA9" s="402"/>
      <c r="DB9" s="400">
        <v>20.2</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119</v>
      </c>
      <c r="M10" s="360"/>
      <c r="N10" s="360"/>
      <c r="O10" s="360"/>
      <c r="P10" s="360"/>
      <c r="Q10" s="361"/>
      <c r="R10" s="356">
        <v>8402</v>
      </c>
      <c r="S10" s="357"/>
      <c r="T10" s="357"/>
      <c r="U10" s="357"/>
      <c r="V10" s="416"/>
      <c r="W10" s="544"/>
      <c r="X10" s="354"/>
      <c r="Y10" s="354"/>
      <c r="Z10" s="354"/>
      <c r="AA10" s="354"/>
      <c r="AB10" s="354"/>
      <c r="AC10" s="354"/>
      <c r="AD10" s="354"/>
      <c r="AE10" s="354"/>
      <c r="AF10" s="354"/>
      <c r="AG10" s="354"/>
      <c r="AH10" s="354"/>
      <c r="AI10" s="354"/>
      <c r="AJ10" s="354"/>
      <c r="AK10" s="354"/>
      <c r="AL10" s="545"/>
      <c r="AM10" s="460" t="s">
        <v>120</v>
      </c>
      <c r="AN10" s="360"/>
      <c r="AO10" s="360"/>
      <c r="AP10" s="360"/>
      <c r="AQ10" s="360"/>
      <c r="AR10" s="360"/>
      <c r="AS10" s="360"/>
      <c r="AT10" s="361"/>
      <c r="AU10" s="461" t="s">
        <v>121</v>
      </c>
      <c r="AV10" s="462"/>
      <c r="AW10" s="462"/>
      <c r="AX10" s="462"/>
      <c r="AY10" s="417" t="s">
        <v>122</v>
      </c>
      <c r="AZ10" s="418"/>
      <c r="BA10" s="418"/>
      <c r="BB10" s="418"/>
      <c r="BC10" s="418"/>
      <c r="BD10" s="418"/>
      <c r="BE10" s="418"/>
      <c r="BF10" s="418"/>
      <c r="BG10" s="418"/>
      <c r="BH10" s="418"/>
      <c r="BI10" s="418"/>
      <c r="BJ10" s="418"/>
      <c r="BK10" s="418"/>
      <c r="BL10" s="418"/>
      <c r="BM10" s="419"/>
      <c r="BN10" s="403">
        <v>2321</v>
      </c>
      <c r="BO10" s="404"/>
      <c r="BP10" s="404"/>
      <c r="BQ10" s="404"/>
      <c r="BR10" s="404"/>
      <c r="BS10" s="404"/>
      <c r="BT10" s="404"/>
      <c r="BU10" s="405"/>
      <c r="BV10" s="403">
        <v>3116</v>
      </c>
      <c r="BW10" s="404"/>
      <c r="BX10" s="404"/>
      <c r="BY10" s="404"/>
      <c r="BZ10" s="404"/>
      <c r="CA10" s="404"/>
      <c r="CB10" s="404"/>
      <c r="CC10" s="405"/>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124</v>
      </c>
      <c r="M11" s="365"/>
      <c r="N11" s="365"/>
      <c r="O11" s="365"/>
      <c r="P11" s="365"/>
      <c r="Q11" s="366"/>
      <c r="R11" s="532" t="s">
        <v>125</v>
      </c>
      <c r="S11" s="533"/>
      <c r="T11" s="533"/>
      <c r="U11" s="533"/>
      <c r="V11" s="534"/>
      <c r="W11" s="544"/>
      <c r="X11" s="354"/>
      <c r="Y11" s="354"/>
      <c r="Z11" s="354"/>
      <c r="AA11" s="354"/>
      <c r="AB11" s="354"/>
      <c r="AC11" s="354"/>
      <c r="AD11" s="354"/>
      <c r="AE11" s="354"/>
      <c r="AF11" s="354"/>
      <c r="AG11" s="354"/>
      <c r="AH11" s="354"/>
      <c r="AI11" s="354"/>
      <c r="AJ11" s="354"/>
      <c r="AK11" s="354"/>
      <c r="AL11" s="545"/>
      <c r="AM11" s="460" t="s">
        <v>126</v>
      </c>
      <c r="AN11" s="360"/>
      <c r="AO11" s="360"/>
      <c r="AP11" s="360"/>
      <c r="AQ11" s="360"/>
      <c r="AR11" s="360"/>
      <c r="AS11" s="360"/>
      <c r="AT11" s="361"/>
      <c r="AU11" s="461" t="s">
        <v>121</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7716</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135</v>
      </c>
      <c r="AV12" s="462"/>
      <c r="AW12" s="462"/>
      <c r="AX12" s="462"/>
      <c r="AY12" s="417" t="s">
        <v>136</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137</v>
      </c>
      <c r="CE12" s="363"/>
      <c r="CF12" s="363"/>
      <c r="CG12" s="363"/>
      <c r="CH12" s="363"/>
      <c r="CI12" s="363"/>
      <c r="CJ12" s="363"/>
      <c r="CK12" s="363"/>
      <c r="CL12" s="363"/>
      <c r="CM12" s="363"/>
      <c r="CN12" s="363"/>
      <c r="CO12" s="363"/>
      <c r="CP12" s="363"/>
      <c r="CQ12" s="363"/>
      <c r="CR12" s="363"/>
      <c r="CS12" s="444"/>
      <c r="CT12" s="506" t="s">
        <v>138</v>
      </c>
      <c r="CU12" s="507"/>
      <c r="CV12" s="507"/>
      <c r="CW12" s="507"/>
      <c r="CX12" s="507"/>
      <c r="CY12" s="507"/>
      <c r="CZ12" s="507"/>
      <c r="DA12" s="508"/>
      <c r="DB12" s="506" t="s">
        <v>138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139</v>
      </c>
      <c r="N13" s="488"/>
      <c r="O13" s="488"/>
      <c r="P13" s="488"/>
      <c r="Q13" s="489"/>
      <c r="R13" s="490">
        <v>7697</v>
      </c>
      <c r="S13" s="491"/>
      <c r="T13" s="491"/>
      <c r="U13" s="491"/>
      <c r="V13" s="492"/>
      <c r="W13" s="493" t="s">
        <v>140</v>
      </c>
      <c r="X13" s="389"/>
      <c r="Y13" s="389"/>
      <c r="Z13" s="389"/>
      <c r="AA13" s="389"/>
      <c r="AB13" s="390"/>
      <c r="AC13" s="356">
        <v>619</v>
      </c>
      <c r="AD13" s="357"/>
      <c r="AE13" s="357"/>
      <c r="AF13" s="357"/>
      <c r="AG13" s="358"/>
      <c r="AH13" s="356">
        <v>717</v>
      </c>
      <c r="AI13" s="357"/>
      <c r="AJ13" s="357"/>
      <c r="AK13" s="357"/>
      <c r="AL13" s="416"/>
      <c r="AM13" s="460" t="s">
        <v>141</v>
      </c>
      <c r="AN13" s="360"/>
      <c r="AO13" s="360"/>
      <c r="AP13" s="360"/>
      <c r="AQ13" s="360"/>
      <c r="AR13" s="360"/>
      <c r="AS13" s="360"/>
      <c r="AT13" s="361"/>
      <c r="AU13" s="461" t="s">
        <v>142</v>
      </c>
      <c r="AV13" s="462"/>
      <c r="AW13" s="462"/>
      <c r="AX13" s="462"/>
      <c r="AY13" s="417" t="s">
        <v>143</v>
      </c>
      <c r="AZ13" s="418"/>
      <c r="BA13" s="418"/>
      <c r="BB13" s="418"/>
      <c r="BC13" s="418"/>
      <c r="BD13" s="418"/>
      <c r="BE13" s="418"/>
      <c r="BF13" s="418"/>
      <c r="BG13" s="418"/>
      <c r="BH13" s="418"/>
      <c r="BI13" s="418"/>
      <c r="BJ13" s="418"/>
      <c r="BK13" s="418"/>
      <c r="BL13" s="418"/>
      <c r="BM13" s="419"/>
      <c r="BN13" s="403">
        <v>177343</v>
      </c>
      <c r="BO13" s="404"/>
      <c r="BP13" s="404"/>
      <c r="BQ13" s="404"/>
      <c r="BR13" s="404"/>
      <c r="BS13" s="404"/>
      <c r="BT13" s="404"/>
      <c r="BU13" s="405"/>
      <c r="BV13" s="403">
        <v>-134196</v>
      </c>
      <c r="BW13" s="404"/>
      <c r="BX13" s="404"/>
      <c r="BY13" s="404"/>
      <c r="BZ13" s="404"/>
      <c r="CA13" s="404"/>
      <c r="CB13" s="404"/>
      <c r="CC13" s="405"/>
      <c r="CD13" s="443" t="s">
        <v>144</v>
      </c>
      <c r="CE13" s="363"/>
      <c r="CF13" s="363"/>
      <c r="CG13" s="363"/>
      <c r="CH13" s="363"/>
      <c r="CI13" s="363"/>
      <c r="CJ13" s="363"/>
      <c r="CK13" s="363"/>
      <c r="CL13" s="363"/>
      <c r="CM13" s="363"/>
      <c r="CN13" s="363"/>
      <c r="CO13" s="363"/>
      <c r="CP13" s="363"/>
      <c r="CQ13" s="363"/>
      <c r="CR13" s="363"/>
      <c r="CS13" s="444"/>
      <c r="CT13" s="400">
        <v>8.9</v>
      </c>
      <c r="CU13" s="401"/>
      <c r="CV13" s="401"/>
      <c r="CW13" s="401"/>
      <c r="CX13" s="401"/>
      <c r="CY13" s="401"/>
      <c r="CZ13" s="401"/>
      <c r="DA13" s="402"/>
      <c r="DB13" s="400">
        <v>8.5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145</v>
      </c>
      <c r="M14" s="530"/>
      <c r="N14" s="530"/>
      <c r="O14" s="530"/>
      <c r="P14" s="530"/>
      <c r="Q14" s="531"/>
      <c r="R14" s="490">
        <v>7916</v>
      </c>
      <c r="S14" s="491"/>
      <c r="T14" s="491"/>
      <c r="U14" s="491"/>
      <c r="V14" s="492"/>
      <c r="W14" s="494"/>
      <c r="X14" s="392"/>
      <c r="Y14" s="392"/>
      <c r="Z14" s="392"/>
      <c r="AA14" s="392"/>
      <c r="AB14" s="393"/>
      <c r="AC14" s="483">
        <v>18.399999999999999</v>
      </c>
      <c r="AD14" s="484"/>
      <c r="AE14" s="484"/>
      <c r="AF14" s="484"/>
      <c r="AG14" s="485"/>
      <c r="AH14" s="483">
        <v>19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146</v>
      </c>
      <c r="CE14" s="441"/>
      <c r="CF14" s="441"/>
      <c r="CG14" s="441"/>
      <c r="CH14" s="441"/>
      <c r="CI14" s="441"/>
      <c r="CJ14" s="441"/>
      <c r="CK14" s="441"/>
      <c r="CL14" s="441"/>
      <c r="CM14" s="441"/>
      <c r="CN14" s="441"/>
      <c r="CO14" s="441"/>
      <c r="CP14" s="441"/>
      <c r="CQ14" s="441"/>
      <c r="CR14" s="441"/>
      <c r="CS14" s="442"/>
      <c r="CT14" s="500" t="s">
        <v>129</v>
      </c>
      <c r="CU14" s="501"/>
      <c r="CV14" s="501"/>
      <c r="CW14" s="501"/>
      <c r="CX14" s="501"/>
      <c r="CY14" s="501"/>
      <c r="CZ14" s="501"/>
      <c r="DA14" s="502"/>
      <c r="DB14" s="500" t="s">
        <v>138</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147</v>
      </c>
      <c r="N15" s="488"/>
      <c r="O15" s="488"/>
      <c r="P15" s="488"/>
      <c r="Q15" s="489"/>
      <c r="R15" s="490">
        <v>7902</v>
      </c>
      <c r="S15" s="491"/>
      <c r="T15" s="491"/>
      <c r="U15" s="491"/>
      <c r="V15" s="492"/>
      <c r="W15" s="493" t="s">
        <v>148</v>
      </c>
      <c r="X15" s="389"/>
      <c r="Y15" s="389"/>
      <c r="Z15" s="389"/>
      <c r="AA15" s="389"/>
      <c r="AB15" s="390"/>
      <c r="AC15" s="356">
        <v>947</v>
      </c>
      <c r="AD15" s="357"/>
      <c r="AE15" s="357"/>
      <c r="AF15" s="357"/>
      <c r="AG15" s="358"/>
      <c r="AH15" s="356">
        <v>1054</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1163613</v>
      </c>
      <c r="BO15" s="433"/>
      <c r="BP15" s="433"/>
      <c r="BQ15" s="433"/>
      <c r="BR15" s="433"/>
      <c r="BS15" s="433"/>
      <c r="BT15" s="433"/>
      <c r="BU15" s="434"/>
      <c r="BV15" s="432">
        <v>1219920</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28.1</v>
      </c>
      <c r="AD16" s="484"/>
      <c r="AE16" s="484"/>
      <c r="AF16" s="484"/>
      <c r="AG16" s="485"/>
      <c r="AH16" s="483">
        <v>28</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6154245</v>
      </c>
      <c r="BO16" s="404"/>
      <c r="BP16" s="404"/>
      <c r="BQ16" s="404"/>
      <c r="BR16" s="404"/>
      <c r="BS16" s="404"/>
      <c r="BT16" s="404"/>
      <c r="BU16" s="405"/>
      <c r="BV16" s="403">
        <v>6039915</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154</v>
      </c>
      <c r="N17" s="497"/>
      <c r="O17" s="497"/>
      <c r="P17" s="497"/>
      <c r="Q17" s="498"/>
      <c r="R17" s="480" t="s">
        <v>155</v>
      </c>
      <c r="S17" s="481"/>
      <c r="T17" s="481"/>
      <c r="U17" s="481"/>
      <c r="V17" s="482"/>
      <c r="W17" s="493" t="s">
        <v>156</v>
      </c>
      <c r="X17" s="389"/>
      <c r="Y17" s="389"/>
      <c r="Z17" s="389"/>
      <c r="AA17" s="389"/>
      <c r="AB17" s="390"/>
      <c r="AC17" s="356">
        <v>1799</v>
      </c>
      <c r="AD17" s="357"/>
      <c r="AE17" s="357"/>
      <c r="AF17" s="357"/>
      <c r="AG17" s="358"/>
      <c r="AH17" s="356">
        <v>1999</v>
      </c>
      <c r="AI17" s="357"/>
      <c r="AJ17" s="357"/>
      <c r="AK17" s="357"/>
      <c r="AL17" s="416"/>
      <c r="AM17" s="460"/>
      <c r="AN17" s="360"/>
      <c r="AO17" s="360"/>
      <c r="AP17" s="360"/>
      <c r="AQ17" s="360"/>
      <c r="AR17" s="360"/>
      <c r="AS17" s="360"/>
      <c r="AT17" s="361"/>
      <c r="AU17" s="461"/>
      <c r="AV17" s="462"/>
      <c r="AW17" s="462"/>
      <c r="AX17" s="462"/>
      <c r="AY17" s="417" t="s">
        <v>157</v>
      </c>
      <c r="AZ17" s="418"/>
      <c r="BA17" s="418"/>
      <c r="BB17" s="418"/>
      <c r="BC17" s="418"/>
      <c r="BD17" s="418"/>
      <c r="BE17" s="418"/>
      <c r="BF17" s="418"/>
      <c r="BG17" s="418"/>
      <c r="BH17" s="418"/>
      <c r="BI17" s="418"/>
      <c r="BJ17" s="418"/>
      <c r="BK17" s="418"/>
      <c r="BL17" s="418"/>
      <c r="BM17" s="419"/>
      <c r="BN17" s="403">
        <v>1412322</v>
      </c>
      <c r="BO17" s="404"/>
      <c r="BP17" s="404"/>
      <c r="BQ17" s="404"/>
      <c r="BR17" s="404"/>
      <c r="BS17" s="404"/>
      <c r="BT17" s="404"/>
      <c r="BU17" s="405"/>
      <c r="BV17" s="403">
        <v>1486668</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158</v>
      </c>
      <c r="C18" s="454"/>
      <c r="D18" s="454"/>
      <c r="E18" s="455"/>
      <c r="F18" s="455"/>
      <c r="G18" s="455"/>
      <c r="H18" s="455"/>
      <c r="I18" s="455"/>
      <c r="J18" s="455"/>
      <c r="K18" s="455"/>
      <c r="L18" s="456">
        <v>694.98</v>
      </c>
      <c r="M18" s="456"/>
      <c r="N18" s="456"/>
      <c r="O18" s="456"/>
      <c r="P18" s="456"/>
      <c r="Q18" s="456"/>
      <c r="R18" s="457"/>
      <c r="S18" s="457"/>
      <c r="T18" s="457"/>
      <c r="U18" s="457"/>
      <c r="V18" s="458"/>
      <c r="W18" s="474"/>
      <c r="X18" s="475"/>
      <c r="Y18" s="475"/>
      <c r="Z18" s="475"/>
      <c r="AA18" s="475"/>
      <c r="AB18" s="499"/>
      <c r="AC18" s="373">
        <v>53.5</v>
      </c>
      <c r="AD18" s="374"/>
      <c r="AE18" s="374"/>
      <c r="AF18" s="374"/>
      <c r="AG18" s="459"/>
      <c r="AH18" s="373">
        <v>53</v>
      </c>
      <c r="AI18" s="374"/>
      <c r="AJ18" s="374"/>
      <c r="AK18" s="374"/>
      <c r="AL18" s="375"/>
      <c r="AM18" s="460"/>
      <c r="AN18" s="360"/>
      <c r="AO18" s="360"/>
      <c r="AP18" s="360"/>
      <c r="AQ18" s="360"/>
      <c r="AR18" s="360"/>
      <c r="AS18" s="360"/>
      <c r="AT18" s="361"/>
      <c r="AU18" s="461"/>
      <c r="AV18" s="462"/>
      <c r="AW18" s="462"/>
      <c r="AX18" s="462"/>
      <c r="AY18" s="417" t="s">
        <v>159</v>
      </c>
      <c r="AZ18" s="418"/>
      <c r="BA18" s="418"/>
      <c r="BB18" s="418"/>
      <c r="BC18" s="418"/>
      <c r="BD18" s="418"/>
      <c r="BE18" s="418"/>
      <c r="BF18" s="418"/>
      <c r="BG18" s="418"/>
      <c r="BH18" s="418"/>
      <c r="BI18" s="418"/>
      <c r="BJ18" s="418"/>
      <c r="BK18" s="418"/>
      <c r="BL18" s="418"/>
      <c r="BM18" s="419"/>
      <c r="BN18" s="403">
        <v>5672796</v>
      </c>
      <c r="BO18" s="404"/>
      <c r="BP18" s="404"/>
      <c r="BQ18" s="404"/>
      <c r="BR18" s="404"/>
      <c r="BS18" s="404"/>
      <c r="BT18" s="404"/>
      <c r="BU18" s="405"/>
      <c r="BV18" s="403">
        <v>5755993</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160</v>
      </c>
      <c r="C19" s="454"/>
      <c r="D19" s="454"/>
      <c r="E19" s="455"/>
      <c r="F19" s="455"/>
      <c r="G19" s="455"/>
      <c r="H19" s="455"/>
      <c r="I19" s="455"/>
      <c r="J19" s="455"/>
      <c r="K19" s="455"/>
      <c r="L19" s="463">
        <v>11</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161</v>
      </c>
      <c r="AZ19" s="418"/>
      <c r="BA19" s="418"/>
      <c r="BB19" s="418"/>
      <c r="BC19" s="418"/>
      <c r="BD19" s="418"/>
      <c r="BE19" s="418"/>
      <c r="BF19" s="418"/>
      <c r="BG19" s="418"/>
      <c r="BH19" s="418"/>
      <c r="BI19" s="418"/>
      <c r="BJ19" s="418"/>
      <c r="BK19" s="418"/>
      <c r="BL19" s="418"/>
      <c r="BM19" s="419"/>
      <c r="BN19" s="403">
        <v>8788518</v>
      </c>
      <c r="BO19" s="404"/>
      <c r="BP19" s="404"/>
      <c r="BQ19" s="404"/>
      <c r="BR19" s="404"/>
      <c r="BS19" s="404"/>
      <c r="BT19" s="404"/>
      <c r="BU19" s="405"/>
      <c r="BV19" s="403">
        <v>8560249</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162</v>
      </c>
      <c r="C20" s="454"/>
      <c r="D20" s="454"/>
      <c r="E20" s="455"/>
      <c r="F20" s="455"/>
      <c r="G20" s="455"/>
      <c r="H20" s="455"/>
      <c r="I20" s="455"/>
      <c r="J20" s="455"/>
      <c r="K20" s="455"/>
      <c r="L20" s="463">
        <v>3187</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163</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164</v>
      </c>
      <c r="C22" s="380"/>
      <c r="D22" s="381"/>
      <c r="E22" s="388" t="s">
        <v>1</v>
      </c>
      <c r="F22" s="389"/>
      <c r="G22" s="389"/>
      <c r="H22" s="389"/>
      <c r="I22" s="389"/>
      <c r="J22" s="389"/>
      <c r="K22" s="390"/>
      <c r="L22" s="388" t="s">
        <v>165</v>
      </c>
      <c r="M22" s="389"/>
      <c r="N22" s="389"/>
      <c r="O22" s="389"/>
      <c r="P22" s="390"/>
      <c r="Q22" s="394" t="s">
        <v>166</v>
      </c>
      <c r="R22" s="395"/>
      <c r="S22" s="395"/>
      <c r="T22" s="395"/>
      <c r="U22" s="395"/>
      <c r="V22" s="396"/>
      <c r="W22" s="445" t="s">
        <v>167</v>
      </c>
      <c r="X22" s="380"/>
      <c r="Y22" s="381"/>
      <c r="Z22" s="388" t="s">
        <v>1</v>
      </c>
      <c r="AA22" s="389"/>
      <c r="AB22" s="389"/>
      <c r="AC22" s="389"/>
      <c r="AD22" s="389"/>
      <c r="AE22" s="389"/>
      <c r="AF22" s="389"/>
      <c r="AG22" s="390"/>
      <c r="AH22" s="406" t="s">
        <v>168</v>
      </c>
      <c r="AI22" s="389"/>
      <c r="AJ22" s="389"/>
      <c r="AK22" s="389"/>
      <c r="AL22" s="390"/>
      <c r="AM22" s="406" t="s">
        <v>169</v>
      </c>
      <c r="AN22" s="407"/>
      <c r="AO22" s="407"/>
      <c r="AP22" s="407"/>
      <c r="AQ22" s="407"/>
      <c r="AR22" s="408"/>
      <c r="AS22" s="394" t="s">
        <v>166</v>
      </c>
      <c r="AT22" s="395"/>
      <c r="AU22" s="395"/>
      <c r="AV22" s="395"/>
      <c r="AW22" s="395"/>
      <c r="AX22" s="412"/>
      <c r="AY22" s="429" t="s">
        <v>170</v>
      </c>
      <c r="AZ22" s="430"/>
      <c r="BA22" s="430"/>
      <c r="BB22" s="430"/>
      <c r="BC22" s="430"/>
      <c r="BD22" s="430"/>
      <c r="BE22" s="430"/>
      <c r="BF22" s="430"/>
      <c r="BG22" s="430"/>
      <c r="BH22" s="430"/>
      <c r="BI22" s="430"/>
      <c r="BJ22" s="430"/>
      <c r="BK22" s="430"/>
      <c r="BL22" s="430"/>
      <c r="BM22" s="431"/>
      <c r="BN22" s="432">
        <v>13653439</v>
      </c>
      <c r="BO22" s="433"/>
      <c r="BP22" s="433"/>
      <c r="BQ22" s="433"/>
      <c r="BR22" s="433"/>
      <c r="BS22" s="433"/>
      <c r="BT22" s="433"/>
      <c r="BU22" s="434"/>
      <c r="BV22" s="432">
        <v>13858257</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171</v>
      </c>
      <c r="AZ23" s="418"/>
      <c r="BA23" s="418"/>
      <c r="BB23" s="418"/>
      <c r="BC23" s="418"/>
      <c r="BD23" s="418"/>
      <c r="BE23" s="418"/>
      <c r="BF23" s="418"/>
      <c r="BG23" s="418"/>
      <c r="BH23" s="418"/>
      <c r="BI23" s="418"/>
      <c r="BJ23" s="418"/>
      <c r="BK23" s="418"/>
      <c r="BL23" s="418"/>
      <c r="BM23" s="419"/>
      <c r="BN23" s="403">
        <v>11008556</v>
      </c>
      <c r="BO23" s="404"/>
      <c r="BP23" s="404"/>
      <c r="BQ23" s="404"/>
      <c r="BR23" s="404"/>
      <c r="BS23" s="404"/>
      <c r="BT23" s="404"/>
      <c r="BU23" s="405"/>
      <c r="BV23" s="403">
        <v>11139152</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172</v>
      </c>
      <c r="F24" s="360"/>
      <c r="G24" s="360"/>
      <c r="H24" s="360"/>
      <c r="I24" s="360"/>
      <c r="J24" s="360"/>
      <c r="K24" s="361"/>
      <c r="L24" s="356">
        <v>1</v>
      </c>
      <c r="M24" s="357"/>
      <c r="N24" s="357"/>
      <c r="O24" s="357"/>
      <c r="P24" s="358"/>
      <c r="Q24" s="356">
        <v>7230</v>
      </c>
      <c r="R24" s="357"/>
      <c r="S24" s="357"/>
      <c r="T24" s="357"/>
      <c r="U24" s="357"/>
      <c r="V24" s="358"/>
      <c r="W24" s="446"/>
      <c r="X24" s="383"/>
      <c r="Y24" s="384"/>
      <c r="Z24" s="359" t="s">
        <v>173</v>
      </c>
      <c r="AA24" s="360"/>
      <c r="AB24" s="360"/>
      <c r="AC24" s="360"/>
      <c r="AD24" s="360"/>
      <c r="AE24" s="360"/>
      <c r="AF24" s="360"/>
      <c r="AG24" s="361"/>
      <c r="AH24" s="356">
        <v>237</v>
      </c>
      <c r="AI24" s="357"/>
      <c r="AJ24" s="357"/>
      <c r="AK24" s="357"/>
      <c r="AL24" s="358"/>
      <c r="AM24" s="356">
        <v>715740</v>
      </c>
      <c r="AN24" s="357"/>
      <c r="AO24" s="357"/>
      <c r="AP24" s="357"/>
      <c r="AQ24" s="357"/>
      <c r="AR24" s="358"/>
      <c r="AS24" s="356">
        <v>3020</v>
      </c>
      <c r="AT24" s="357"/>
      <c r="AU24" s="357"/>
      <c r="AV24" s="357"/>
      <c r="AW24" s="357"/>
      <c r="AX24" s="416"/>
      <c r="AY24" s="376" t="s">
        <v>174</v>
      </c>
      <c r="AZ24" s="377"/>
      <c r="BA24" s="377"/>
      <c r="BB24" s="377"/>
      <c r="BC24" s="377"/>
      <c r="BD24" s="377"/>
      <c r="BE24" s="377"/>
      <c r="BF24" s="377"/>
      <c r="BG24" s="377"/>
      <c r="BH24" s="377"/>
      <c r="BI24" s="377"/>
      <c r="BJ24" s="377"/>
      <c r="BK24" s="377"/>
      <c r="BL24" s="377"/>
      <c r="BM24" s="378"/>
      <c r="BN24" s="403">
        <v>10027432</v>
      </c>
      <c r="BO24" s="404"/>
      <c r="BP24" s="404"/>
      <c r="BQ24" s="404"/>
      <c r="BR24" s="404"/>
      <c r="BS24" s="404"/>
      <c r="BT24" s="404"/>
      <c r="BU24" s="405"/>
      <c r="BV24" s="403">
        <v>10060244</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175</v>
      </c>
      <c r="F25" s="360"/>
      <c r="G25" s="360"/>
      <c r="H25" s="360"/>
      <c r="I25" s="360"/>
      <c r="J25" s="360"/>
      <c r="K25" s="361"/>
      <c r="L25" s="356">
        <v>2</v>
      </c>
      <c r="M25" s="357"/>
      <c r="N25" s="357"/>
      <c r="O25" s="357"/>
      <c r="P25" s="358"/>
      <c r="Q25" s="356">
        <v>5784</v>
      </c>
      <c r="R25" s="357"/>
      <c r="S25" s="357"/>
      <c r="T25" s="357"/>
      <c r="U25" s="357"/>
      <c r="V25" s="358"/>
      <c r="W25" s="446"/>
      <c r="X25" s="383"/>
      <c r="Y25" s="384"/>
      <c r="Z25" s="359" t="s">
        <v>176</v>
      </c>
      <c r="AA25" s="360"/>
      <c r="AB25" s="360"/>
      <c r="AC25" s="360"/>
      <c r="AD25" s="360"/>
      <c r="AE25" s="360"/>
      <c r="AF25" s="360"/>
      <c r="AG25" s="361"/>
      <c r="AH25" s="356">
        <v>33</v>
      </c>
      <c r="AI25" s="357"/>
      <c r="AJ25" s="357"/>
      <c r="AK25" s="357"/>
      <c r="AL25" s="358"/>
      <c r="AM25" s="356">
        <v>91740</v>
      </c>
      <c r="AN25" s="357"/>
      <c r="AO25" s="357"/>
      <c r="AP25" s="357"/>
      <c r="AQ25" s="357"/>
      <c r="AR25" s="358"/>
      <c r="AS25" s="356">
        <v>2780</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749116</v>
      </c>
      <c r="BO25" s="433"/>
      <c r="BP25" s="433"/>
      <c r="BQ25" s="433"/>
      <c r="BR25" s="433"/>
      <c r="BS25" s="433"/>
      <c r="BT25" s="433"/>
      <c r="BU25" s="434"/>
      <c r="BV25" s="432">
        <v>220110</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178</v>
      </c>
      <c r="F26" s="360"/>
      <c r="G26" s="360"/>
      <c r="H26" s="360"/>
      <c r="I26" s="360"/>
      <c r="J26" s="360"/>
      <c r="K26" s="361"/>
      <c r="L26" s="356">
        <v>1</v>
      </c>
      <c r="M26" s="357"/>
      <c r="N26" s="357"/>
      <c r="O26" s="357"/>
      <c r="P26" s="358"/>
      <c r="Q26" s="356">
        <v>5325</v>
      </c>
      <c r="R26" s="357"/>
      <c r="S26" s="357"/>
      <c r="T26" s="357"/>
      <c r="U26" s="357"/>
      <c r="V26" s="358"/>
      <c r="W26" s="446"/>
      <c r="X26" s="383"/>
      <c r="Y26" s="384"/>
      <c r="Z26" s="359" t="s">
        <v>179</v>
      </c>
      <c r="AA26" s="414"/>
      <c r="AB26" s="414"/>
      <c r="AC26" s="414"/>
      <c r="AD26" s="414"/>
      <c r="AE26" s="414"/>
      <c r="AF26" s="414"/>
      <c r="AG26" s="415"/>
      <c r="AH26" s="356">
        <v>26</v>
      </c>
      <c r="AI26" s="357"/>
      <c r="AJ26" s="357"/>
      <c r="AK26" s="357"/>
      <c r="AL26" s="358"/>
      <c r="AM26" s="356">
        <v>73892</v>
      </c>
      <c r="AN26" s="357"/>
      <c r="AO26" s="357"/>
      <c r="AP26" s="357"/>
      <c r="AQ26" s="357"/>
      <c r="AR26" s="358"/>
      <c r="AS26" s="356">
        <v>2842</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138</v>
      </c>
      <c r="BO26" s="404"/>
      <c r="BP26" s="404"/>
      <c r="BQ26" s="404"/>
      <c r="BR26" s="404"/>
      <c r="BS26" s="404"/>
      <c r="BT26" s="404"/>
      <c r="BU26" s="405"/>
      <c r="BV26" s="403" t="s">
        <v>181</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182</v>
      </c>
      <c r="F27" s="360"/>
      <c r="G27" s="360"/>
      <c r="H27" s="360"/>
      <c r="I27" s="360"/>
      <c r="J27" s="360"/>
      <c r="K27" s="361"/>
      <c r="L27" s="356">
        <v>1</v>
      </c>
      <c r="M27" s="357"/>
      <c r="N27" s="357"/>
      <c r="O27" s="357"/>
      <c r="P27" s="358"/>
      <c r="Q27" s="356">
        <v>2559</v>
      </c>
      <c r="R27" s="357"/>
      <c r="S27" s="357"/>
      <c r="T27" s="357"/>
      <c r="U27" s="357"/>
      <c r="V27" s="358"/>
      <c r="W27" s="446"/>
      <c r="X27" s="383"/>
      <c r="Y27" s="384"/>
      <c r="Z27" s="359" t="s">
        <v>183</v>
      </c>
      <c r="AA27" s="360"/>
      <c r="AB27" s="360"/>
      <c r="AC27" s="360"/>
      <c r="AD27" s="360"/>
      <c r="AE27" s="360"/>
      <c r="AF27" s="360"/>
      <c r="AG27" s="361"/>
      <c r="AH27" s="356" t="s">
        <v>138</v>
      </c>
      <c r="AI27" s="357"/>
      <c r="AJ27" s="357"/>
      <c r="AK27" s="357"/>
      <c r="AL27" s="358"/>
      <c r="AM27" s="356" t="s">
        <v>184</v>
      </c>
      <c r="AN27" s="357"/>
      <c r="AO27" s="357"/>
      <c r="AP27" s="357"/>
      <c r="AQ27" s="357"/>
      <c r="AR27" s="358"/>
      <c r="AS27" s="356" t="s">
        <v>138</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202945</v>
      </c>
      <c r="BO27" s="438"/>
      <c r="BP27" s="438"/>
      <c r="BQ27" s="438"/>
      <c r="BR27" s="438"/>
      <c r="BS27" s="438"/>
      <c r="BT27" s="438"/>
      <c r="BU27" s="439"/>
      <c r="BV27" s="437">
        <v>207816</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186</v>
      </c>
      <c r="F28" s="360"/>
      <c r="G28" s="360"/>
      <c r="H28" s="360"/>
      <c r="I28" s="360"/>
      <c r="J28" s="360"/>
      <c r="K28" s="361"/>
      <c r="L28" s="356">
        <v>1</v>
      </c>
      <c r="M28" s="357"/>
      <c r="N28" s="357"/>
      <c r="O28" s="357"/>
      <c r="P28" s="358"/>
      <c r="Q28" s="356">
        <v>2181</v>
      </c>
      <c r="R28" s="357"/>
      <c r="S28" s="357"/>
      <c r="T28" s="357"/>
      <c r="U28" s="357"/>
      <c r="V28" s="358"/>
      <c r="W28" s="446"/>
      <c r="X28" s="383"/>
      <c r="Y28" s="384"/>
      <c r="Z28" s="359" t="s">
        <v>187</v>
      </c>
      <c r="AA28" s="360"/>
      <c r="AB28" s="360"/>
      <c r="AC28" s="360"/>
      <c r="AD28" s="360"/>
      <c r="AE28" s="360"/>
      <c r="AF28" s="360"/>
      <c r="AG28" s="361"/>
      <c r="AH28" s="356" t="s">
        <v>138</v>
      </c>
      <c r="AI28" s="357"/>
      <c r="AJ28" s="357"/>
      <c r="AK28" s="357"/>
      <c r="AL28" s="358"/>
      <c r="AM28" s="356" t="s">
        <v>188</v>
      </c>
      <c r="AN28" s="357"/>
      <c r="AO28" s="357"/>
      <c r="AP28" s="357"/>
      <c r="AQ28" s="357"/>
      <c r="AR28" s="358"/>
      <c r="AS28" s="356" t="s">
        <v>189</v>
      </c>
      <c r="AT28" s="357"/>
      <c r="AU28" s="357"/>
      <c r="AV28" s="357"/>
      <c r="AW28" s="357"/>
      <c r="AX28" s="416"/>
      <c r="AY28" s="420" t="s">
        <v>190</v>
      </c>
      <c r="AZ28" s="421"/>
      <c r="BA28" s="421"/>
      <c r="BB28" s="422"/>
      <c r="BC28" s="429" t="s">
        <v>48</v>
      </c>
      <c r="BD28" s="430"/>
      <c r="BE28" s="430"/>
      <c r="BF28" s="430"/>
      <c r="BG28" s="430"/>
      <c r="BH28" s="430"/>
      <c r="BI28" s="430"/>
      <c r="BJ28" s="430"/>
      <c r="BK28" s="430"/>
      <c r="BL28" s="430"/>
      <c r="BM28" s="431"/>
      <c r="BN28" s="432">
        <v>3708328</v>
      </c>
      <c r="BO28" s="433"/>
      <c r="BP28" s="433"/>
      <c r="BQ28" s="433"/>
      <c r="BR28" s="433"/>
      <c r="BS28" s="433"/>
      <c r="BT28" s="433"/>
      <c r="BU28" s="434"/>
      <c r="BV28" s="432">
        <v>3706007</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191</v>
      </c>
      <c r="F29" s="360"/>
      <c r="G29" s="360"/>
      <c r="H29" s="360"/>
      <c r="I29" s="360"/>
      <c r="J29" s="360"/>
      <c r="K29" s="361"/>
      <c r="L29" s="356">
        <v>12</v>
      </c>
      <c r="M29" s="357"/>
      <c r="N29" s="357"/>
      <c r="O29" s="357"/>
      <c r="P29" s="358"/>
      <c r="Q29" s="356">
        <v>1820</v>
      </c>
      <c r="R29" s="357"/>
      <c r="S29" s="357"/>
      <c r="T29" s="357"/>
      <c r="U29" s="357"/>
      <c r="V29" s="358"/>
      <c r="W29" s="447"/>
      <c r="X29" s="448"/>
      <c r="Y29" s="449"/>
      <c r="Z29" s="359" t="s">
        <v>192</v>
      </c>
      <c r="AA29" s="360"/>
      <c r="AB29" s="360"/>
      <c r="AC29" s="360"/>
      <c r="AD29" s="360"/>
      <c r="AE29" s="360"/>
      <c r="AF29" s="360"/>
      <c r="AG29" s="361"/>
      <c r="AH29" s="356">
        <v>237</v>
      </c>
      <c r="AI29" s="357"/>
      <c r="AJ29" s="357"/>
      <c r="AK29" s="357"/>
      <c r="AL29" s="358"/>
      <c r="AM29" s="356">
        <v>715740</v>
      </c>
      <c r="AN29" s="357"/>
      <c r="AO29" s="357"/>
      <c r="AP29" s="357"/>
      <c r="AQ29" s="357"/>
      <c r="AR29" s="358"/>
      <c r="AS29" s="356">
        <v>3020</v>
      </c>
      <c r="AT29" s="357"/>
      <c r="AU29" s="357"/>
      <c r="AV29" s="357"/>
      <c r="AW29" s="357"/>
      <c r="AX29" s="416"/>
      <c r="AY29" s="423"/>
      <c r="AZ29" s="424"/>
      <c r="BA29" s="424"/>
      <c r="BB29" s="425"/>
      <c r="BC29" s="417" t="s">
        <v>193</v>
      </c>
      <c r="BD29" s="418"/>
      <c r="BE29" s="418"/>
      <c r="BF29" s="418"/>
      <c r="BG29" s="418"/>
      <c r="BH29" s="418"/>
      <c r="BI29" s="418"/>
      <c r="BJ29" s="418"/>
      <c r="BK29" s="418"/>
      <c r="BL29" s="418"/>
      <c r="BM29" s="419"/>
      <c r="BN29" s="403">
        <v>2417547</v>
      </c>
      <c r="BO29" s="404"/>
      <c r="BP29" s="404"/>
      <c r="BQ29" s="404"/>
      <c r="BR29" s="404"/>
      <c r="BS29" s="404"/>
      <c r="BT29" s="404"/>
      <c r="BU29" s="405"/>
      <c r="BV29" s="403">
        <v>2360298</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194</v>
      </c>
      <c r="X30" s="371"/>
      <c r="Y30" s="371"/>
      <c r="Z30" s="371"/>
      <c r="AA30" s="371"/>
      <c r="AB30" s="371"/>
      <c r="AC30" s="371"/>
      <c r="AD30" s="371"/>
      <c r="AE30" s="371"/>
      <c r="AF30" s="371"/>
      <c r="AG30" s="372"/>
      <c r="AH30" s="373">
        <v>95.3</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3837100</v>
      </c>
      <c r="BO30" s="438"/>
      <c r="BP30" s="438"/>
      <c r="BQ30" s="438"/>
      <c r="BR30" s="438"/>
      <c r="BS30" s="438"/>
      <c r="BT30" s="438"/>
      <c r="BU30" s="439"/>
      <c r="BV30" s="437">
        <v>3605126</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195</v>
      </c>
      <c r="D32" s="362"/>
      <c r="E32" s="362"/>
      <c r="F32" s="362"/>
      <c r="G32" s="362"/>
      <c r="H32" s="362"/>
      <c r="I32" s="362"/>
      <c r="J32" s="362"/>
      <c r="K32" s="362"/>
      <c r="L32" s="362"/>
      <c r="M32" s="362"/>
      <c r="N32" s="362"/>
      <c r="O32" s="362"/>
      <c r="P32" s="362"/>
      <c r="Q32" s="362"/>
      <c r="R32" s="362"/>
      <c r="S32" s="362"/>
      <c r="U32" s="363" t="s">
        <v>196</v>
      </c>
      <c r="V32" s="363"/>
      <c r="W32" s="363"/>
      <c r="X32" s="363"/>
      <c r="Y32" s="363"/>
      <c r="Z32" s="363"/>
      <c r="AA32" s="363"/>
      <c r="AB32" s="363"/>
      <c r="AC32" s="363"/>
      <c r="AD32" s="363"/>
      <c r="AE32" s="363"/>
      <c r="AF32" s="363"/>
      <c r="AG32" s="363"/>
      <c r="AH32" s="363"/>
      <c r="AI32" s="363"/>
      <c r="AJ32" s="363"/>
      <c r="AK32" s="363"/>
      <c r="AM32" s="363" t="s">
        <v>197</v>
      </c>
      <c r="AN32" s="363"/>
      <c r="AO32" s="363"/>
      <c r="AP32" s="363"/>
      <c r="AQ32" s="363"/>
      <c r="AR32" s="363"/>
      <c r="AS32" s="363"/>
      <c r="AT32" s="363"/>
      <c r="AU32" s="363"/>
      <c r="AV32" s="363"/>
      <c r="AW32" s="363"/>
      <c r="AX32" s="363"/>
      <c r="AY32" s="363"/>
      <c r="AZ32" s="363"/>
      <c r="BA32" s="363"/>
      <c r="BB32" s="363"/>
      <c r="BC32" s="363"/>
      <c r="BE32" s="363" t="s">
        <v>198</v>
      </c>
      <c r="BF32" s="363"/>
      <c r="BG32" s="363"/>
      <c r="BH32" s="363"/>
      <c r="BI32" s="363"/>
      <c r="BJ32" s="363"/>
      <c r="BK32" s="363"/>
      <c r="BL32" s="363"/>
      <c r="BM32" s="363"/>
      <c r="BN32" s="363"/>
      <c r="BO32" s="363"/>
      <c r="BP32" s="363"/>
      <c r="BQ32" s="363"/>
      <c r="BR32" s="363"/>
      <c r="BS32" s="363"/>
      <c r="BT32" s="363"/>
      <c r="BU32" s="363"/>
      <c r="BW32" s="363" t="s">
        <v>199</v>
      </c>
      <c r="BX32" s="363"/>
      <c r="BY32" s="363"/>
      <c r="BZ32" s="363"/>
      <c r="CA32" s="363"/>
      <c r="CB32" s="363"/>
      <c r="CC32" s="363"/>
      <c r="CD32" s="363"/>
      <c r="CE32" s="363"/>
      <c r="CF32" s="363"/>
      <c r="CG32" s="363"/>
      <c r="CH32" s="363"/>
      <c r="CI32" s="363"/>
      <c r="CJ32" s="363"/>
      <c r="CK32" s="363"/>
      <c r="CL32" s="363"/>
      <c r="CM32" s="363"/>
      <c r="CO32" s="363" t="s">
        <v>200</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201</v>
      </c>
      <c r="D33" s="355"/>
      <c r="E33" s="354" t="s">
        <v>202</v>
      </c>
      <c r="F33" s="354"/>
      <c r="G33" s="354"/>
      <c r="H33" s="354"/>
      <c r="I33" s="354"/>
      <c r="J33" s="354"/>
      <c r="K33" s="354"/>
      <c r="L33" s="354"/>
      <c r="M33" s="354"/>
      <c r="N33" s="354"/>
      <c r="O33" s="354"/>
      <c r="P33" s="354"/>
      <c r="Q33" s="354"/>
      <c r="R33" s="354"/>
      <c r="S33" s="354"/>
      <c r="T33" s="176"/>
      <c r="U33" s="355" t="s">
        <v>203</v>
      </c>
      <c r="V33" s="355"/>
      <c r="W33" s="354" t="s">
        <v>204</v>
      </c>
      <c r="X33" s="354"/>
      <c r="Y33" s="354"/>
      <c r="Z33" s="354"/>
      <c r="AA33" s="354"/>
      <c r="AB33" s="354"/>
      <c r="AC33" s="354"/>
      <c r="AD33" s="354"/>
      <c r="AE33" s="354"/>
      <c r="AF33" s="354"/>
      <c r="AG33" s="354"/>
      <c r="AH33" s="354"/>
      <c r="AI33" s="354"/>
      <c r="AJ33" s="354"/>
      <c r="AK33" s="354"/>
      <c r="AL33" s="176"/>
      <c r="AM33" s="355" t="s">
        <v>205</v>
      </c>
      <c r="AN33" s="355"/>
      <c r="AO33" s="354" t="s">
        <v>206</v>
      </c>
      <c r="AP33" s="354"/>
      <c r="AQ33" s="354"/>
      <c r="AR33" s="354"/>
      <c r="AS33" s="354"/>
      <c r="AT33" s="354"/>
      <c r="AU33" s="354"/>
      <c r="AV33" s="354"/>
      <c r="AW33" s="354"/>
      <c r="AX33" s="354"/>
      <c r="AY33" s="354"/>
      <c r="AZ33" s="354"/>
      <c r="BA33" s="354"/>
      <c r="BB33" s="354"/>
      <c r="BC33" s="354"/>
      <c r="BD33" s="182"/>
      <c r="BE33" s="354" t="s">
        <v>207</v>
      </c>
      <c r="BF33" s="354"/>
      <c r="BG33" s="354" t="s">
        <v>208</v>
      </c>
      <c r="BH33" s="354"/>
      <c r="BI33" s="354"/>
      <c r="BJ33" s="354"/>
      <c r="BK33" s="354"/>
      <c r="BL33" s="354"/>
      <c r="BM33" s="354"/>
      <c r="BN33" s="354"/>
      <c r="BO33" s="354"/>
      <c r="BP33" s="354"/>
      <c r="BQ33" s="354"/>
      <c r="BR33" s="354"/>
      <c r="BS33" s="354"/>
      <c r="BT33" s="354"/>
      <c r="BU33" s="354"/>
      <c r="BV33" s="182"/>
      <c r="BW33" s="355" t="s">
        <v>207</v>
      </c>
      <c r="BX33" s="355"/>
      <c r="BY33" s="354" t="s">
        <v>209</v>
      </c>
      <c r="BZ33" s="354"/>
      <c r="CA33" s="354"/>
      <c r="CB33" s="354"/>
      <c r="CC33" s="354"/>
      <c r="CD33" s="354"/>
      <c r="CE33" s="354"/>
      <c r="CF33" s="354"/>
      <c r="CG33" s="354"/>
      <c r="CH33" s="354"/>
      <c r="CI33" s="354"/>
      <c r="CJ33" s="354"/>
      <c r="CK33" s="354"/>
      <c r="CL33" s="354"/>
      <c r="CM33" s="354"/>
      <c r="CN33" s="176"/>
      <c r="CO33" s="355" t="s">
        <v>210</v>
      </c>
      <c r="CP33" s="355"/>
      <c r="CQ33" s="354" t="s">
        <v>211</v>
      </c>
      <c r="CR33" s="354"/>
      <c r="CS33" s="354"/>
      <c r="CT33" s="354"/>
      <c r="CU33" s="354"/>
      <c r="CV33" s="354"/>
      <c r="CW33" s="354"/>
      <c r="CX33" s="354"/>
      <c r="CY33" s="354"/>
      <c r="CZ33" s="354"/>
      <c r="DA33" s="354"/>
      <c r="DB33" s="354"/>
      <c r="DC33" s="354"/>
      <c r="DD33" s="354"/>
      <c r="DE33" s="354"/>
      <c r="DF33" s="176"/>
      <c r="DG33" s="353" t="s">
        <v>212</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3</v>
      </c>
      <c r="V34" s="351"/>
      <c r="W34" s="352" t="str">
        <f>IF('各会計、関係団体の財政状況及び健全化判断比率'!B28="","",'各会計、関係団体の財政状況及び健全化判断比率'!B28)</f>
        <v>那賀町国民健康保険事業特別会計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IF('各会計、関係団体の財政状況及び健全化判断比率'!B32="","",'各会計、関係団体の財政状況及び健全化判断比率'!B32)</f>
        <v>那賀町工業用水道事業会計</v>
      </c>
      <c r="AP34" s="352"/>
      <c r="AQ34" s="352"/>
      <c r="AR34" s="352"/>
      <c r="AS34" s="352"/>
      <c r="AT34" s="352"/>
      <c r="AU34" s="352"/>
      <c r="AV34" s="352"/>
      <c r="AW34" s="352"/>
      <c r="AX34" s="352"/>
      <c r="AY34" s="352"/>
      <c r="AZ34" s="352"/>
      <c r="BA34" s="352"/>
      <c r="BB34" s="352"/>
      <c r="BC34" s="352"/>
      <c r="BD34" s="172"/>
      <c r="BE34" s="351">
        <f>IF(BG34="","",MAX(C34:D43,U34:V43,AM34:AN43)+1)</f>
        <v>9</v>
      </c>
      <c r="BF34" s="351"/>
      <c r="BG34" s="352" t="str">
        <f>IF('各会計、関係団体の財政状況及び健全化判断比率'!B34="","",'各会計、関係団体の財政状況及び健全化判断比率'!B34)</f>
        <v>那賀町簡易水道事業特別会計</v>
      </c>
      <c r="BH34" s="352"/>
      <c r="BI34" s="352"/>
      <c r="BJ34" s="352"/>
      <c r="BK34" s="352"/>
      <c r="BL34" s="352"/>
      <c r="BM34" s="352"/>
      <c r="BN34" s="352"/>
      <c r="BO34" s="352"/>
      <c r="BP34" s="352"/>
      <c r="BQ34" s="352"/>
      <c r="BR34" s="352"/>
      <c r="BS34" s="352"/>
      <c r="BT34" s="352"/>
      <c r="BU34" s="352"/>
      <c r="BV34" s="172"/>
      <c r="BW34" s="351">
        <f>IF(BY34="","",MAX(C34:D43,U34:V43,AM34:AN43,BE34:BF43)+1)</f>
        <v>11</v>
      </c>
      <c r="BX34" s="351"/>
      <c r="BY34" s="352" t="str">
        <f>IF('各会計、関係団体の財政状況及び健全化判断比率'!B68="","",'各会計、関係団体の財政状況及び健全化判断比率'!B68)</f>
        <v>老人ホーム福寿荘組合</v>
      </c>
      <c r="BZ34" s="352"/>
      <c r="CA34" s="352"/>
      <c r="CB34" s="352"/>
      <c r="CC34" s="352"/>
      <c r="CD34" s="352"/>
      <c r="CE34" s="352"/>
      <c r="CF34" s="352"/>
      <c r="CG34" s="352"/>
      <c r="CH34" s="352"/>
      <c r="CI34" s="352"/>
      <c r="CJ34" s="352"/>
      <c r="CK34" s="352"/>
      <c r="CL34" s="352"/>
      <c r="CM34" s="352"/>
      <c r="CN34" s="172"/>
      <c r="CO34" s="351">
        <f>IF(CQ34="","",MAX(C34:D43,U34:V43,AM34:AN43,BE34:BF43,BW34:BX43)+1)</f>
        <v>17</v>
      </c>
      <c r="CP34" s="351"/>
      <c r="CQ34" s="352" t="str">
        <f>IF('各会計、関係団体の財政状況及び健全化判断比率'!BS7="","",'各会計、関係団体の財政状況及び健全化判断比率'!BS7)</f>
        <v>二十一わじき</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f>IF(E35="","",C34+1)</f>
        <v>2</v>
      </c>
      <c r="D35" s="351"/>
      <c r="E35" s="352" t="str">
        <f>IF('各会計、関係団体の財政状況及び健全化判断比率'!B8="","",'各会計、関係団体の財政状況及び健全化判断比率'!B8)</f>
        <v>那賀町ケーブルテレビ事業特別会計</v>
      </c>
      <c r="F35" s="352"/>
      <c r="G35" s="352"/>
      <c r="H35" s="352"/>
      <c r="I35" s="352"/>
      <c r="J35" s="352"/>
      <c r="K35" s="352"/>
      <c r="L35" s="352"/>
      <c r="M35" s="352"/>
      <c r="N35" s="352"/>
      <c r="O35" s="352"/>
      <c r="P35" s="352"/>
      <c r="Q35" s="352"/>
      <c r="R35" s="352"/>
      <c r="S35" s="352"/>
      <c r="T35" s="172"/>
      <c r="U35" s="351">
        <f>IF(W35="","",U34+1)</f>
        <v>4</v>
      </c>
      <c r="V35" s="351"/>
      <c r="W35" s="352" t="str">
        <f>IF('各会計、関係団体の財政状況及び健全化判断比率'!B29="","",'各会計、関係団体の財政状況及び健全化判断比率'!B29)</f>
        <v>那賀町国民健康保険診療所事業特別会計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IF('各会計、関係団体の財政状況及び健全化判断比率'!B33="","",'各会計、関係団体の財政状況及び健全化判断比率'!B33)</f>
        <v>那賀町立上那賀病院事業会計</v>
      </c>
      <c r="AP35" s="352"/>
      <c r="AQ35" s="352"/>
      <c r="AR35" s="352"/>
      <c r="AS35" s="352"/>
      <c r="AT35" s="352"/>
      <c r="AU35" s="352"/>
      <c r="AV35" s="352"/>
      <c r="AW35" s="352"/>
      <c r="AX35" s="352"/>
      <c r="AY35" s="352"/>
      <c r="AZ35" s="352"/>
      <c r="BA35" s="352"/>
      <c r="BB35" s="352"/>
      <c r="BC35" s="352"/>
      <c r="BD35" s="172"/>
      <c r="BE35" s="351">
        <f t="shared" ref="BE35:BE43" si="1">IF(BG35="","",BE34+1)</f>
        <v>10</v>
      </c>
      <c r="BF35" s="351"/>
      <c r="BG35" s="352" t="str">
        <f>IF('各会計、関係団体の財政状況及び健全化判断比率'!B35="","",'各会計、関係団体の財政状況及び健全化判断比率'!B35)</f>
        <v>那賀町集落排水事業特別会計</v>
      </c>
      <c r="BH35" s="352"/>
      <c r="BI35" s="352"/>
      <c r="BJ35" s="352"/>
      <c r="BK35" s="352"/>
      <c r="BL35" s="352"/>
      <c r="BM35" s="352"/>
      <c r="BN35" s="352"/>
      <c r="BO35" s="352"/>
      <c r="BP35" s="352"/>
      <c r="BQ35" s="352"/>
      <c r="BR35" s="352"/>
      <c r="BS35" s="352"/>
      <c r="BT35" s="352"/>
      <c r="BU35" s="352"/>
      <c r="BV35" s="172"/>
      <c r="BW35" s="351">
        <f t="shared" ref="BW35:BW43" si="2">IF(BY35="","",BW34+1)</f>
        <v>12</v>
      </c>
      <c r="BX35" s="351"/>
      <c r="BY35" s="352" t="str">
        <f>IF('各会計、関係団体の財政状況及び健全化判断比率'!B69="","",'各会計、関係団体の財政状況及び健全化判断比率'!B69)</f>
        <v>徳島県市町村総合事務組合　一般会計</v>
      </c>
      <c r="BZ35" s="352"/>
      <c r="CA35" s="352"/>
      <c r="CB35" s="352"/>
      <c r="CC35" s="352"/>
      <c r="CD35" s="352"/>
      <c r="CE35" s="352"/>
      <c r="CF35" s="352"/>
      <c r="CG35" s="352"/>
      <c r="CH35" s="352"/>
      <c r="CI35" s="352"/>
      <c r="CJ35" s="352"/>
      <c r="CK35" s="352"/>
      <c r="CL35" s="352"/>
      <c r="CM35" s="352"/>
      <c r="CN35" s="172"/>
      <c r="CO35" s="351">
        <f t="shared" ref="CO35:CO43" si="3">IF(CQ35="","",CO34+1)</f>
        <v>18</v>
      </c>
      <c r="CP35" s="351"/>
      <c r="CQ35" s="352" t="str">
        <f>IF('各会計、関係団体の財政状況及び健全化判断比率'!BS8="","",'各会計、関係団体の財政状況及び健全化判断比率'!BS8)</f>
        <v>きとうむら</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5</v>
      </c>
      <c r="V36" s="351"/>
      <c r="W36" s="352" t="str">
        <f>IF('各会計、関係団体の財政状況及び健全化判断比率'!B30="","",'各会計、関係団体の財政状況及び健全化判断比率'!B30)</f>
        <v>那賀町介護保険事業特別会計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13</v>
      </c>
      <c r="BX36" s="351"/>
      <c r="BY36" s="352" t="str">
        <f>IF('各会計、関係団体の財政状況及び健全化判断比率'!B70="","",'各会計、関係団体の財政状況及び健全化判断比率'!B70)</f>
        <v>徳島県市町村総合事務組合　滞納整理機構特別会計</v>
      </c>
      <c r="BZ36" s="352"/>
      <c r="CA36" s="352"/>
      <c r="CB36" s="352"/>
      <c r="CC36" s="352"/>
      <c r="CD36" s="352"/>
      <c r="CE36" s="352"/>
      <c r="CF36" s="352"/>
      <c r="CG36" s="352"/>
      <c r="CH36" s="352"/>
      <c r="CI36" s="352"/>
      <c r="CJ36" s="352"/>
      <c r="CK36" s="352"/>
      <c r="CL36" s="352"/>
      <c r="CM36" s="352"/>
      <c r="CN36" s="172"/>
      <c r="CO36" s="351">
        <f t="shared" si="3"/>
        <v>19</v>
      </c>
      <c r="CP36" s="351"/>
      <c r="CQ36" s="352" t="str">
        <f>IF('各会計、関係団体の財政状況及び健全化判断比率'!BS9="","",'各会計、関係団体の財政状況及び健全化判断比率'!BS9)</f>
        <v>四季美谷温泉</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6</v>
      </c>
      <c r="V37" s="351"/>
      <c r="W37" s="352" t="str">
        <f>IF('各会計、関係団体の財政状況及び健全化判断比率'!B31="","",'各会計、関係団体の財政状況及び健全化判断比率'!B31)</f>
        <v>那賀町後期高齢者医療特別会計</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14</v>
      </c>
      <c r="BX37" s="351"/>
      <c r="BY37" s="352" t="str">
        <f>IF('各会計、関係団体の財政状況及び健全化判断比率'!B71="","",'各会計、関係団体の財政状況及び健全化判断比率'!B71)</f>
        <v>徳島県市町村議会議員公務災害補償等組合</v>
      </c>
      <c r="BZ37" s="352"/>
      <c r="CA37" s="352"/>
      <c r="CB37" s="352"/>
      <c r="CC37" s="352"/>
      <c r="CD37" s="352"/>
      <c r="CE37" s="352"/>
      <c r="CF37" s="352"/>
      <c r="CG37" s="352"/>
      <c r="CH37" s="352"/>
      <c r="CI37" s="352"/>
      <c r="CJ37" s="352"/>
      <c r="CK37" s="352"/>
      <c r="CL37" s="352"/>
      <c r="CM37" s="352"/>
      <c r="CN37" s="172"/>
      <c r="CO37" s="351">
        <f t="shared" si="3"/>
        <v>20</v>
      </c>
      <c r="CP37" s="351"/>
      <c r="CQ37" s="352" t="str">
        <f>IF('各会計、関係団体の財政状況及び健全化判断比率'!BS10="","",'各会計、関係団体の財政状況及び健全化判断比率'!BS10)</f>
        <v>那賀ウッド</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15</v>
      </c>
      <c r="BX38" s="351"/>
      <c r="BY38" s="352" t="str">
        <f>IF('各会計、関係団体の財政状況及び健全化判断比率'!B72="","",'各会計、関係団体の財政状況及び健全化判断比率'!B72)</f>
        <v>徳島県後期高齢者医療広域連合　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16</v>
      </c>
      <c r="BX39" s="351"/>
      <c r="BY39" s="352" t="str">
        <f>IF('各会計、関係団体の財政状況及び健全化判断比率'!B73="","",'各会計、関係団体の財政状況及び健全化判断比率'!B73)</f>
        <v>徳島県後期高齢者医療広域連合　後期高齢者医療事業会計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t="str">
        <f t="shared" si="2"/>
        <v/>
      </c>
      <c r="BX40" s="351"/>
      <c r="BY40" s="352" t="str">
        <f>IF('各会計、関係団体の財政状況及び健全化判断比率'!B74="","",'各会計、関係団体の財政状況及び健全化判断比率'!B74)</f>
        <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t="str">
        <f t="shared" si="2"/>
        <v/>
      </c>
      <c r="BX41" s="351"/>
      <c r="BY41" s="352" t="str">
        <f>IF('各会計、関係団体の財政状況及び健全化判断比率'!B75="","",'各会計、関係団体の財政状況及び健全化判断比率'!B75)</f>
        <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213</v>
      </c>
      <c r="E46" s="348" t="s">
        <v>214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220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539</v>
      </c>
    </row>
    <row r="54" spans="5:113" x14ac:dyDescent="0.15"/>
    <row r="55" spans="5:113" x14ac:dyDescent="0.15"/>
    <row r="56" spans="5:113" x14ac:dyDescent="0.15"/>
  </sheetData>
  <sheetProtection algorithmName="SHA-512" hashValue="nauwJ+urTRNiOoV3yub9LOkSleGep/1ZiiDL268wIDrcqxJzmau/IcBjXC6kTp8gTMUZgeIu3bQ76Lf79qW95g==" saltValue="8l4DdRaTe1qjNsg126tsi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498</v>
      </c>
      <c r="G33" s="29" t="s">
        <v>499</v>
      </c>
      <c r="H33" s="29" t="s">
        <v>500</v>
      </c>
      <c r="I33" s="29" t="s">
        <v>501</v>
      </c>
      <c r="J33" s="30" t="s">
        <v>502</v>
      </c>
      <c r="K33" s="22"/>
      <c r="L33" s="22"/>
      <c r="M33" s="22"/>
      <c r="N33" s="22"/>
      <c r="O33" s="22"/>
      <c r="P33" s="22"/>
    </row>
    <row r="34" spans="1:16" ht="39" customHeight="1" x14ac:dyDescent="0.15">
      <c r="A34" s="22"/>
      <c r="B34" s="31"/>
      <c r="C34" s="1132" t="s">
        <v>507</v>
      </c>
      <c r="D34" s="1132"/>
      <c r="E34" s="1133"/>
      <c r="F34" s="32">
        <v>15.24</v>
      </c>
      <c r="G34" s="33">
        <v>14.35</v>
      </c>
      <c r="H34" s="33">
        <v>13.17</v>
      </c>
      <c r="I34" s="33">
        <v>10.46</v>
      </c>
      <c r="J34" s="34">
        <v>12.7</v>
      </c>
      <c r="K34" s="22"/>
      <c r="L34" s="22"/>
      <c r="M34" s="22"/>
      <c r="N34" s="22"/>
      <c r="O34" s="22"/>
      <c r="P34" s="22"/>
    </row>
    <row r="35" spans="1:16" ht="39" customHeight="1" x14ac:dyDescent="0.15">
      <c r="A35" s="22"/>
      <c r="B35" s="35"/>
      <c r="C35" s="1128" t="s">
        <v>508</v>
      </c>
      <c r="D35" s="1128"/>
      <c r="E35" s="1129"/>
      <c r="F35" s="36">
        <v>8.07</v>
      </c>
      <c r="G35" s="37">
        <v>7.71</v>
      </c>
      <c r="H35" s="37">
        <v>7.3</v>
      </c>
      <c r="I35" s="37">
        <v>6.45</v>
      </c>
      <c r="J35" s="38">
        <v>6.43</v>
      </c>
      <c r="K35" s="22"/>
      <c r="L35" s="22"/>
      <c r="M35" s="22"/>
      <c r="N35" s="22"/>
      <c r="O35" s="22"/>
      <c r="P35" s="22"/>
    </row>
    <row r="36" spans="1:16" ht="39" customHeight="1" x14ac:dyDescent="0.15">
      <c r="A36" s="22"/>
      <c r="B36" s="35"/>
      <c r="C36" s="1128" t="s">
        <v>509</v>
      </c>
      <c r="D36" s="1128"/>
      <c r="E36" s="1129"/>
      <c r="F36" s="36">
        <v>5.0199999999999996</v>
      </c>
      <c r="G36" s="37">
        <v>3.51</v>
      </c>
      <c r="H36" s="37">
        <v>1.89</v>
      </c>
      <c r="I36" s="37">
        <v>3.32</v>
      </c>
      <c r="J36" s="38">
        <v>4.41</v>
      </c>
      <c r="K36" s="22"/>
      <c r="L36" s="22"/>
      <c r="M36" s="22"/>
      <c r="N36" s="22"/>
      <c r="O36" s="22"/>
      <c r="P36" s="22"/>
    </row>
    <row r="37" spans="1:16" ht="39" customHeight="1" x14ac:dyDescent="0.15">
      <c r="A37" s="22"/>
      <c r="B37" s="35"/>
      <c r="C37" s="1128" t="s">
        <v>510</v>
      </c>
      <c r="D37" s="1128"/>
      <c r="E37" s="1129"/>
      <c r="F37" s="36">
        <v>2.08</v>
      </c>
      <c r="G37" s="37">
        <v>7.0000000000000007E-2</v>
      </c>
      <c r="H37" s="37">
        <v>1.52</v>
      </c>
      <c r="I37" s="37">
        <v>1.82</v>
      </c>
      <c r="J37" s="38">
        <v>1.99</v>
      </c>
      <c r="K37" s="22"/>
      <c r="L37" s="22"/>
      <c r="M37" s="22"/>
      <c r="N37" s="22"/>
      <c r="O37" s="22"/>
      <c r="P37" s="22"/>
    </row>
    <row r="38" spans="1:16" ht="39" customHeight="1" x14ac:dyDescent="0.15">
      <c r="A38" s="22"/>
      <c r="B38" s="35"/>
      <c r="C38" s="1128" t="s">
        <v>511</v>
      </c>
      <c r="D38" s="1128"/>
      <c r="E38" s="1129"/>
      <c r="F38" s="36">
        <v>1.18</v>
      </c>
      <c r="G38" s="37">
        <v>1.35</v>
      </c>
      <c r="H38" s="37">
        <v>1.1200000000000001</v>
      </c>
      <c r="I38" s="37">
        <v>1.2</v>
      </c>
      <c r="J38" s="38">
        <v>1.59</v>
      </c>
      <c r="K38" s="22"/>
      <c r="L38" s="22"/>
      <c r="M38" s="22"/>
      <c r="N38" s="22"/>
      <c r="O38" s="22"/>
      <c r="P38" s="22"/>
    </row>
    <row r="39" spans="1:16" ht="39" customHeight="1" x14ac:dyDescent="0.15">
      <c r="A39" s="22"/>
      <c r="B39" s="35"/>
      <c r="C39" s="1128" t="s">
        <v>512</v>
      </c>
      <c r="D39" s="1128"/>
      <c r="E39" s="1129"/>
      <c r="F39" s="36">
        <v>0.02</v>
      </c>
      <c r="G39" s="37">
        <v>0.12</v>
      </c>
      <c r="H39" s="37">
        <v>0.49</v>
      </c>
      <c r="I39" s="37">
        <v>0.55000000000000004</v>
      </c>
      <c r="J39" s="38">
        <v>0.63</v>
      </c>
      <c r="K39" s="22"/>
      <c r="L39" s="22"/>
      <c r="M39" s="22"/>
      <c r="N39" s="22"/>
      <c r="O39" s="22"/>
      <c r="P39" s="22"/>
    </row>
    <row r="40" spans="1:16" ht="39" customHeight="1" x14ac:dyDescent="0.15">
      <c r="A40" s="22"/>
      <c r="B40" s="35"/>
      <c r="C40" s="1128" t="s">
        <v>513</v>
      </c>
      <c r="D40" s="1128"/>
      <c r="E40" s="1129"/>
      <c r="F40" s="36">
        <v>0.42</v>
      </c>
      <c r="G40" s="37">
        <v>0.33</v>
      </c>
      <c r="H40" s="37">
        <v>0.43</v>
      </c>
      <c r="I40" s="37">
        <v>0.83</v>
      </c>
      <c r="J40" s="38">
        <v>0.62</v>
      </c>
      <c r="K40" s="22"/>
      <c r="L40" s="22"/>
      <c r="M40" s="22"/>
      <c r="N40" s="22"/>
      <c r="O40" s="22"/>
      <c r="P40" s="22"/>
    </row>
    <row r="41" spans="1:16" ht="39" customHeight="1" x14ac:dyDescent="0.15">
      <c r="A41" s="22"/>
      <c r="B41" s="35"/>
      <c r="C41" s="1128" t="s">
        <v>514</v>
      </c>
      <c r="D41" s="1128"/>
      <c r="E41" s="1129"/>
      <c r="F41" s="36">
        <v>0.48</v>
      </c>
      <c r="G41" s="37">
        <v>0.22</v>
      </c>
      <c r="H41" s="37">
        <v>0.11</v>
      </c>
      <c r="I41" s="37">
        <v>7.0000000000000007E-2</v>
      </c>
      <c r="J41" s="38">
        <v>0.28000000000000003</v>
      </c>
      <c r="K41" s="22"/>
      <c r="L41" s="22"/>
      <c r="M41" s="22"/>
      <c r="N41" s="22"/>
      <c r="O41" s="22"/>
      <c r="P41" s="22"/>
    </row>
    <row r="42" spans="1:16" ht="39" customHeight="1" x14ac:dyDescent="0.15">
      <c r="A42" s="22"/>
      <c r="B42" s="39"/>
      <c r="C42" s="1128" t="s">
        <v>515</v>
      </c>
      <c r="D42" s="1128"/>
      <c r="E42" s="1129"/>
      <c r="F42" s="36" t="s">
        <v>456</v>
      </c>
      <c r="G42" s="37" t="s">
        <v>456</v>
      </c>
      <c r="H42" s="37" t="s">
        <v>456</v>
      </c>
      <c r="I42" s="37" t="s">
        <v>456</v>
      </c>
      <c r="J42" s="38" t="s">
        <v>456</v>
      </c>
      <c r="K42" s="22"/>
      <c r="L42" s="22"/>
      <c r="M42" s="22"/>
      <c r="N42" s="22"/>
      <c r="O42" s="22"/>
      <c r="P42" s="22"/>
    </row>
    <row r="43" spans="1:16" ht="39" customHeight="1" thickBot="1" x14ac:dyDescent="0.2">
      <c r="A43" s="22"/>
      <c r="B43" s="40"/>
      <c r="C43" s="1130" t="s">
        <v>516</v>
      </c>
      <c r="D43" s="1130"/>
      <c r="E43" s="1131"/>
      <c r="F43" s="41">
        <v>0.57999999999999996</v>
      </c>
      <c r="G43" s="42">
        <v>0.22</v>
      </c>
      <c r="H43" s="42">
        <v>0.28000000000000003</v>
      </c>
      <c r="I43" s="42">
        <v>0.17</v>
      </c>
      <c r="J43" s="43">
        <v>0.17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DkL1NKHgJ3rI5x0tQiGszYacY0owBdOexbzDqGUCO+XlUzIv2UnIkCiEtEd55vbmCQK8c2WP+x8zESb4Msanw==" saltValue="bbxlB/TaM9i4HAd4WSxo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498</v>
      </c>
      <c r="L44" s="54" t="s">
        <v>499</v>
      </c>
      <c r="M44" s="54" t="s">
        <v>500</v>
      </c>
      <c r="N44" s="54" t="s">
        <v>501</v>
      </c>
      <c r="O44" s="55" t="s">
        <v>502</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1681</v>
      </c>
      <c r="L45" s="58">
        <v>1683</v>
      </c>
      <c r="M45" s="58">
        <v>1684</v>
      </c>
      <c r="N45" s="58">
        <v>1760</v>
      </c>
      <c r="O45" s="59">
        <v>1674</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456</v>
      </c>
      <c r="L46" s="62" t="s">
        <v>456</v>
      </c>
      <c r="M46" s="62" t="s">
        <v>456</v>
      </c>
      <c r="N46" s="62" t="s">
        <v>456</v>
      </c>
      <c r="O46" s="63" t="s">
        <v>456</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456</v>
      </c>
      <c r="L47" s="62" t="s">
        <v>456</v>
      </c>
      <c r="M47" s="62" t="s">
        <v>456</v>
      </c>
      <c r="N47" s="62" t="s">
        <v>456</v>
      </c>
      <c r="O47" s="63" t="s">
        <v>456</v>
      </c>
      <c r="P47" s="46"/>
      <c r="Q47" s="46"/>
      <c r="R47" s="46"/>
      <c r="S47" s="46"/>
      <c r="T47" s="46"/>
      <c r="U47" s="46"/>
    </row>
    <row r="48" spans="1:21" ht="30.75" customHeight="1" x14ac:dyDescent="0.15">
      <c r="A48" s="46"/>
      <c r="B48" s="1154"/>
      <c r="C48" s="1155"/>
      <c r="D48" s="60"/>
      <c r="E48" s="1136" t="s">
        <v>15</v>
      </c>
      <c r="F48" s="1136"/>
      <c r="G48" s="1136"/>
      <c r="H48" s="1136"/>
      <c r="I48" s="1136"/>
      <c r="J48" s="1137"/>
      <c r="K48" s="61">
        <v>158</v>
      </c>
      <c r="L48" s="62">
        <v>164</v>
      </c>
      <c r="M48" s="62">
        <v>177</v>
      </c>
      <c r="N48" s="62">
        <v>175</v>
      </c>
      <c r="O48" s="63">
        <v>172</v>
      </c>
      <c r="P48" s="46"/>
      <c r="Q48" s="46"/>
      <c r="R48" s="46"/>
      <c r="S48" s="46"/>
      <c r="T48" s="46"/>
      <c r="U48" s="46"/>
    </row>
    <row r="49" spans="1:21" ht="30.75" customHeight="1" x14ac:dyDescent="0.15">
      <c r="A49" s="46"/>
      <c r="B49" s="1154"/>
      <c r="C49" s="1155"/>
      <c r="D49" s="60"/>
      <c r="E49" s="1136" t="s">
        <v>16</v>
      </c>
      <c r="F49" s="1136"/>
      <c r="G49" s="1136"/>
      <c r="H49" s="1136"/>
      <c r="I49" s="1136"/>
      <c r="J49" s="1137"/>
      <c r="K49" s="61" t="s">
        <v>456</v>
      </c>
      <c r="L49" s="62" t="s">
        <v>456</v>
      </c>
      <c r="M49" s="62" t="s">
        <v>456</v>
      </c>
      <c r="N49" s="62" t="s">
        <v>456</v>
      </c>
      <c r="O49" s="63" t="s">
        <v>456</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456</v>
      </c>
      <c r="L50" s="62" t="s">
        <v>456</v>
      </c>
      <c r="M50" s="62" t="s">
        <v>456</v>
      </c>
      <c r="N50" s="62" t="s">
        <v>456</v>
      </c>
      <c r="O50" s="63" t="s">
        <v>456</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456</v>
      </c>
      <c r="L51" s="62" t="s">
        <v>456</v>
      </c>
      <c r="M51" s="62" t="s">
        <v>456</v>
      </c>
      <c r="N51" s="62" t="s">
        <v>456</v>
      </c>
      <c r="O51" s="63" t="s">
        <v>456</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1487</v>
      </c>
      <c r="L52" s="62">
        <v>1489</v>
      </c>
      <c r="M52" s="62">
        <v>1464</v>
      </c>
      <c r="N52" s="62">
        <v>1445</v>
      </c>
      <c r="O52" s="63">
        <v>1383</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352</v>
      </c>
      <c r="L53" s="67">
        <v>358</v>
      </c>
      <c r="M53" s="67">
        <v>397</v>
      </c>
      <c r="N53" s="67">
        <v>490</v>
      </c>
      <c r="O53" s="68">
        <v>463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517</v>
      </c>
      <c r="P55" s="46"/>
      <c r="Q55" s="46"/>
      <c r="R55" s="46"/>
      <c r="S55" s="46"/>
      <c r="T55" s="46"/>
      <c r="U55" s="46"/>
    </row>
    <row r="56" spans="1:21" ht="31.5" customHeight="1" thickBot="1" x14ac:dyDescent="0.2">
      <c r="A56" s="46"/>
      <c r="B56" s="74"/>
      <c r="C56" s="75"/>
      <c r="D56" s="75"/>
      <c r="E56" s="76"/>
      <c r="F56" s="76"/>
      <c r="G56" s="76"/>
      <c r="H56" s="76"/>
      <c r="I56" s="76"/>
      <c r="J56" s="77" t="s">
        <v>2</v>
      </c>
      <c r="K56" s="78" t="s">
        <v>518</v>
      </c>
      <c r="L56" s="79" t="s">
        <v>519</v>
      </c>
      <c r="M56" s="79" t="s">
        <v>520</v>
      </c>
      <c r="N56" s="79" t="s">
        <v>521</v>
      </c>
      <c r="O56" s="80" t="s">
        <v>522</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gPgcOJBgo2olnbdTr3MtjCele9BuaKsEdL5H8vS+Ayv2yTkh2k/gMs2HK4X6Lc0UJAVX8gdgqCwbHjaZIqxVg==" saltValue="bjpsrw+feBPh6qOckMJF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498</v>
      </c>
      <c r="J40" s="98" t="s">
        <v>499</v>
      </c>
      <c r="K40" s="98" t="s">
        <v>500</v>
      </c>
      <c r="L40" s="98" t="s">
        <v>501</v>
      </c>
      <c r="M40" s="99" t="s">
        <v>502</v>
      </c>
    </row>
    <row r="41" spans="2:13" ht="27.75" customHeight="1" x14ac:dyDescent="0.15">
      <c r="B41" s="1172" t="s">
        <v>30</v>
      </c>
      <c r="C41" s="1173"/>
      <c r="D41" s="100"/>
      <c r="E41" s="1174" t="s">
        <v>31</v>
      </c>
      <c r="F41" s="1174"/>
      <c r="G41" s="1174"/>
      <c r="H41" s="1175"/>
      <c r="I41" s="332">
        <v>14565</v>
      </c>
      <c r="J41" s="333">
        <v>14425</v>
      </c>
      <c r="K41" s="333">
        <v>14316</v>
      </c>
      <c r="L41" s="333">
        <v>13858</v>
      </c>
      <c r="M41" s="334">
        <v>13653</v>
      </c>
    </row>
    <row r="42" spans="2:13" ht="27.75" customHeight="1" x14ac:dyDescent="0.15">
      <c r="B42" s="1162"/>
      <c r="C42" s="1163"/>
      <c r="D42" s="101"/>
      <c r="E42" s="1166" t="s">
        <v>32</v>
      </c>
      <c r="F42" s="1166"/>
      <c r="G42" s="1166"/>
      <c r="H42" s="1167"/>
      <c r="I42" s="335" t="s">
        <v>456</v>
      </c>
      <c r="J42" s="336" t="s">
        <v>456</v>
      </c>
      <c r="K42" s="336" t="s">
        <v>456</v>
      </c>
      <c r="L42" s="336" t="s">
        <v>456</v>
      </c>
      <c r="M42" s="337" t="s">
        <v>456</v>
      </c>
    </row>
    <row r="43" spans="2:13" ht="27.75" customHeight="1" x14ac:dyDescent="0.15">
      <c r="B43" s="1162"/>
      <c r="C43" s="1163"/>
      <c r="D43" s="101"/>
      <c r="E43" s="1166" t="s">
        <v>33</v>
      </c>
      <c r="F43" s="1166"/>
      <c r="G43" s="1166"/>
      <c r="H43" s="1167"/>
      <c r="I43" s="335">
        <v>1365</v>
      </c>
      <c r="J43" s="336">
        <v>1274</v>
      </c>
      <c r="K43" s="336">
        <v>1287</v>
      </c>
      <c r="L43" s="336">
        <v>1299</v>
      </c>
      <c r="M43" s="337">
        <v>1230</v>
      </c>
    </row>
    <row r="44" spans="2:13" ht="27.75" customHeight="1" x14ac:dyDescent="0.15">
      <c r="B44" s="1162"/>
      <c r="C44" s="1163"/>
      <c r="D44" s="101"/>
      <c r="E44" s="1166" t="s">
        <v>34</v>
      </c>
      <c r="F44" s="1166"/>
      <c r="G44" s="1166"/>
      <c r="H44" s="1167"/>
      <c r="I44" s="335" t="s">
        <v>456</v>
      </c>
      <c r="J44" s="336" t="s">
        <v>456</v>
      </c>
      <c r="K44" s="336" t="s">
        <v>456</v>
      </c>
      <c r="L44" s="336" t="s">
        <v>456</v>
      </c>
      <c r="M44" s="337" t="s">
        <v>456</v>
      </c>
    </row>
    <row r="45" spans="2:13" ht="27.75" customHeight="1" x14ac:dyDescent="0.15">
      <c r="B45" s="1162"/>
      <c r="C45" s="1163"/>
      <c r="D45" s="101"/>
      <c r="E45" s="1166" t="s">
        <v>35</v>
      </c>
      <c r="F45" s="1166"/>
      <c r="G45" s="1166"/>
      <c r="H45" s="1167"/>
      <c r="I45" s="335">
        <v>1142</v>
      </c>
      <c r="J45" s="336">
        <v>1151</v>
      </c>
      <c r="K45" s="336">
        <v>1083</v>
      </c>
      <c r="L45" s="336">
        <v>979</v>
      </c>
      <c r="M45" s="337">
        <v>852</v>
      </c>
    </row>
    <row r="46" spans="2:13" ht="27.75" customHeight="1" x14ac:dyDescent="0.15">
      <c r="B46" s="1162"/>
      <c r="C46" s="1163"/>
      <c r="D46" s="102"/>
      <c r="E46" s="1166" t="s">
        <v>36</v>
      </c>
      <c r="F46" s="1166"/>
      <c r="G46" s="1166"/>
      <c r="H46" s="1167"/>
      <c r="I46" s="335" t="s">
        <v>456</v>
      </c>
      <c r="J46" s="336" t="s">
        <v>456</v>
      </c>
      <c r="K46" s="336" t="s">
        <v>456</v>
      </c>
      <c r="L46" s="336" t="s">
        <v>456</v>
      </c>
      <c r="M46" s="337" t="s">
        <v>456</v>
      </c>
    </row>
    <row r="47" spans="2:13" ht="27.75" customHeight="1" x14ac:dyDescent="0.15">
      <c r="B47" s="1162"/>
      <c r="C47" s="1163"/>
      <c r="D47" s="103"/>
      <c r="E47" s="1176" t="s">
        <v>37</v>
      </c>
      <c r="F47" s="1177"/>
      <c r="G47" s="1177"/>
      <c r="H47" s="1178"/>
      <c r="I47" s="335" t="s">
        <v>456</v>
      </c>
      <c r="J47" s="336" t="s">
        <v>456</v>
      </c>
      <c r="K47" s="336" t="s">
        <v>456</v>
      </c>
      <c r="L47" s="336" t="s">
        <v>456</v>
      </c>
      <c r="M47" s="337" t="s">
        <v>456</v>
      </c>
    </row>
    <row r="48" spans="2:13" ht="27.75" customHeight="1" x14ac:dyDescent="0.15">
      <c r="B48" s="1162"/>
      <c r="C48" s="1163"/>
      <c r="D48" s="101"/>
      <c r="E48" s="1166" t="s">
        <v>38</v>
      </c>
      <c r="F48" s="1166"/>
      <c r="G48" s="1166"/>
      <c r="H48" s="1167"/>
      <c r="I48" s="335" t="s">
        <v>456</v>
      </c>
      <c r="J48" s="336" t="s">
        <v>456</v>
      </c>
      <c r="K48" s="336" t="s">
        <v>456</v>
      </c>
      <c r="L48" s="336" t="s">
        <v>456</v>
      </c>
      <c r="M48" s="337" t="s">
        <v>456</v>
      </c>
    </row>
    <row r="49" spans="2:13" ht="27.75" customHeight="1" x14ac:dyDescent="0.15">
      <c r="B49" s="1164"/>
      <c r="C49" s="1165"/>
      <c r="D49" s="101"/>
      <c r="E49" s="1166" t="s">
        <v>39</v>
      </c>
      <c r="F49" s="1166"/>
      <c r="G49" s="1166"/>
      <c r="H49" s="1167"/>
      <c r="I49" s="335" t="s">
        <v>456</v>
      </c>
      <c r="J49" s="336" t="s">
        <v>456</v>
      </c>
      <c r="K49" s="336" t="s">
        <v>456</v>
      </c>
      <c r="L49" s="336" t="s">
        <v>456</v>
      </c>
      <c r="M49" s="337" t="s">
        <v>456</v>
      </c>
    </row>
    <row r="50" spans="2:13" ht="27.75" customHeight="1" x14ac:dyDescent="0.15">
      <c r="B50" s="1160" t="s">
        <v>40</v>
      </c>
      <c r="C50" s="1161"/>
      <c r="D50" s="104"/>
      <c r="E50" s="1166" t="s">
        <v>41</v>
      </c>
      <c r="F50" s="1166"/>
      <c r="G50" s="1166"/>
      <c r="H50" s="1167"/>
      <c r="I50" s="335">
        <v>11573</v>
      </c>
      <c r="J50" s="336">
        <v>10610</v>
      </c>
      <c r="K50" s="336">
        <v>8012</v>
      </c>
      <c r="L50" s="336">
        <v>8059</v>
      </c>
      <c r="M50" s="337">
        <v>8163</v>
      </c>
    </row>
    <row r="51" spans="2:13" ht="27.75" customHeight="1" x14ac:dyDescent="0.15">
      <c r="B51" s="1162"/>
      <c r="C51" s="1163"/>
      <c r="D51" s="101"/>
      <c r="E51" s="1166" t="s">
        <v>42</v>
      </c>
      <c r="F51" s="1166"/>
      <c r="G51" s="1166"/>
      <c r="H51" s="1167"/>
      <c r="I51" s="335">
        <v>166</v>
      </c>
      <c r="J51" s="336">
        <v>113</v>
      </c>
      <c r="K51" s="336">
        <v>61</v>
      </c>
      <c r="L51" s="336">
        <v>22</v>
      </c>
      <c r="M51" s="337">
        <v>7</v>
      </c>
    </row>
    <row r="52" spans="2:13" ht="27.75" customHeight="1" x14ac:dyDescent="0.15">
      <c r="B52" s="1164"/>
      <c r="C52" s="1165"/>
      <c r="D52" s="101"/>
      <c r="E52" s="1166" t="s">
        <v>43</v>
      </c>
      <c r="F52" s="1166"/>
      <c r="G52" s="1166"/>
      <c r="H52" s="1167"/>
      <c r="I52" s="335">
        <v>12434</v>
      </c>
      <c r="J52" s="336">
        <v>12136</v>
      </c>
      <c r="K52" s="336">
        <v>11923</v>
      </c>
      <c r="L52" s="336">
        <v>11624</v>
      </c>
      <c r="M52" s="337">
        <v>11380</v>
      </c>
    </row>
    <row r="53" spans="2:13" ht="27.75" customHeight="1" thickBot="1" x14ac:dyDescent="0.2">
      <c r="B53" s="1168" t="s">
        <v>44</v>
      </c>
      <c r="C53" s="1169"/>
      <c r="D53" s="105"/>
      <c r="E53" s="1170" t="s">
        <v>45</v>
      </c>
      <c r="F53" s="1170"/>
      <c r="G53" s="1170"/>
      <c r="H53" s="1171"/>
      <c r="I53" s="338">
        <v>-7102</v>
      </c>
      <c r="J53" s="339">
        <v>-6008</v>
      </c>
      <c r="K53" s="339">
        <v>-3309</v>
      </c>
      <c r="L53" s="339">
        <v>-3568</v>
      </c>
      <c r="M53" s="340">
        <v>-3813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86Wcb+PW4oElqvG/4BaTgSIFoAJhRR/k9F8nW7vwOH9BlWi6GwjgYHiaT3a3ClQKQusOfm2e/DvyrRZsWX/oA==" saltValue="Em7YLrZlazJOfYIn04dz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500</v>
      </c>
      <c r="G54" s="114" t="s">
        <v>501</v>
      </c>
      <c r="H54" s="115" t="s">
        <v>502</v>
      </c>
    </row>
    <row r="55" spans="2:8" ht="52.5" customHeight="1" x14ac:dyDescent="0.15">
      <c r="B55" s="116"/>
      <c r="C55" s="1187" t="s">
        <v>48</v>
      </c>
      <c r="D55" s="1187"/>
      <c r="E55" s="1188"/>
      <c r="F55" s="117">
        <v>3703</v>
      </c>
      <c r="G55" s="117">
        <v>3706</v>
      </c>
      <c r="H55" s="118">
        <v>3708</v>
      </c>
    </row>
    <row r="56" spans="2:8" ht="52.5" customHeight="1" x14ac:dyDescent="0.15">
      <c r="B56" s="119"/>
      <c r="C56" s="1189" t="s">
        <v>49</v>
      </c>
      <c r="D56" s="1189"/>
      <c r="E56" s="1190"/>
      <c r="F56" s="120">
        <v>2358</v>
      </c>
      <c r="G56" s="120">
        <v>2360</v>
      </c>
      <c r="H56" s="121">
        <v>2418</v>
      </c>
    </row>
    <row r="57" spans="2:8" ht="53.25" customHeight="1" x14ac:dyDescent="0.15">
      <c r="B57" s="119"/>
      <c r="C57" s="1191" t="s">
        <v>50</v>
      </c>
      <c r="D57" s="1191"/>
      <c r="E57" s="1192"/>
      <c r="F57" s="122">
        <v>3346</v>
      </c>
      <c r="G57" s="122">
        <v>3605</v>
      </c>
      <c r="H57" s="123">
        <v>3837</v>
      </c>
    </row>
    <row r="58" spans="2:8" ht="45.75" customHeight="1" x14ac:dyDescent="0.15">
      <c r="B58" s="124"/>
      <c r="C58" s="1179" t="s">
        <v>533</v>
      </c>
      <c r="D58" s="1180"/>
      <c r="E58" s="1181"/>
      <c r="F58" s="125">
        <v>1631</v>
      </c>
      <c r="G58" s="125">
        <v>1728</v>
      </c>
      <c r="H58" s="126">
        <v>1990</v>
      </c>
    </row>
    <row r="59" spans="2:8" ht="45.75" customHeight="1" x14ac:dyDescent="0.15">
      <c r="B59" s="124"/>
      <c r="C59" s="1179" t="s">
        <v>537</v>
      </c>
      <c r="D59" s="1180"/>
      <c r="E59" s="1181"/>
      <c r="F59" s="125">
        <v>468</v>
      </c>
      <c r="G59" s="125">
        <v>636</v>
      </c>
      <c r="H59" s="126">
        <v>811</v>
      </c>
    </row>
    <row r="60" spans="2:8" ht="45.75" customHeight="1" x14ac:dyDescent="0.15">
      <c r="B60" s="124"/>
      <c r="C60" s="1179" t="s">
        <v>534</v>
      </c>
      <c r="D60" s="1180"/>
      <c r="E60" s="1181"/>
      <c r="F60" s="125">
        <v>573</v>
      </c>
      <c r="G60" s="125">
        <v>573</v>
      </c>
      <c r="H60" s="126">
        <v>574</v>
      </c>
    </row>
    <row r="61" spans="2:8" ht="45.75" customHeight="1" x14ac:dyDescent="0.15">
      <c r="B61" s="124"/>
      <c r="C61" s="1179" t="s">
        <v>535</v>
      </c>
      <c r="D61" s="1180"/>
      <c r="E61" s="1181"/>
      <c r="F61" s="125">
        <v>222</v>
      </c>
      <c r="G61" s="125">
        <v>216</v>
      </c>
      <c r="H61" s="126">
        <v>209</v>
      </c>
    </row>
    <row r="62" spans="2:8" ht="45.75" customHeight="1" thickBot="1" x14ac:dyDescent="0.2">
      <c r="B62" s="127"/>
      <c r="C62" s="1182" t="s">
        <v>536</v>
      </c>
      <c r="D62" s="1183"/>
      <c r="E62" s="1184"/>
      <c r="F62" s="128"/>
      <c r="G62" s="128">
        <v>101</v>
      </c>
      <c r="H62" s="129">
        <v>124</v>
      </c>
    </row>
    <row r="63" spans="2:8" ht="52.5" customHeight="1" thickBot="1" x14ac:dyDescent="0.2">
      <c r="B63" s="130"/>
      <c r="C63" s="1185" t="s">
        <v>51</v>
      </c>
      <c r="D63" s="1185"/>
      <c r="E63" s="1186"/>
      <c r="F63" s="131">
        <v>9407</v>
      </c>
      <c r="G63" s="131">
        <v>9671</v>
      </c>
      <c r="H63" s="132">
        <v>9963</v>
      </c>
    </row>
    <row r="64" spans="2:8" x14ac:dyDescent="0.15"/>
  </sheetData>
  <sheetProtection algorithmName="SHA-512" hashValue="vdl0PS9YtMw389sCKtFn3BP+YD0xlUb02ne5z2oW5qbG8tsJ97dZB1kyu8zoF/gNiMyl90v+/3d/T6OVnvAhdA==" saltValue="TBZAPpIFl9HQ0Fk1rDyo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5A9A-2403-4F13-A432-E16FE2A034A9}">
  <sheetPr>
    <pageSetUpPr fitToPage="1"/>
  </sheetPr>
  <dimension ref="A1:DE85"/>
  <sheetViews>
    <sheetView showGridLines="0" topLeftCell="A19" zoomScaleNormal="100" zoomScaleSheetLayoutView="55" workbookViewId="0">
      <selection activeCell="AN43" sqref="AN43:DC47"/>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193"/>
      <c r="B1" s="1194"/>
      <c r="DD1" s="245"/>
      <c r="DE1" s="245"/>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5"/>
      <c r="DE2" s="245"/>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5"/>
      <c r="DE3" s="245"/>
    </row>
    <row r="4" spans="1:109" s="243"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3"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3"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3"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3"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3"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3"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3"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3"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3"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3"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3" customFormat="1" x14ac:dyDescent="0.15">
      <c r="A15" s="245"/>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3" customFormat="1" x14ac:dyDescent="0.15">
      <c r="A16" s="245"/>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3" customFormat="1" x14ac:dyDescent="0.15">
      <c r="A17" s="245"/>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3" customFormat="1" x14ac:dyDescent="0.15">
      <c r="A18" s="245"/>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5"/>
      <c r="DE19" s="245"/>
    </row>
    <row r="20" spans="1:109" x14ac:dyDescent="0.15">
      <c r="DD20" s="245"/>
      <c r="DE20" s="245"/>
    </row>
    <row r="21" spans="1:109" ht="17.25" customHeight="1" x14ac:dyDescent="0.15">
      <c r="B21" s="1196"/>
      <c r="C21" s="247"/>
      <c r="D21" s="247"/>
      <c r="E21" s="247"/>
      <c r="F21" s="247"/>
      <c r="G21" s="247"/>
      <c r="H21" s="247"/>
      <c r="I21" s="247"/>
      <c r="J21" s="247"/>
      <c r="K21" s="247"/>
      <c r="L21" s="247"/>
      <c r="M21" s="247"/>
      <c r="N21" s="119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7"/>
      <c r="AU21" s="247"/>
      <c r="AV21" s="247"/>
      <c r="AW21" s="247"/>
      <c r="AX21" s="247"/>
      <c r="AY21" s="247"/>
      <c r="AZ21" s="247"/>
      <c r="BA21" s="247"/>
      <c r="BB21" s="247"/>
      <c r="BC21" s="247"/>
      <c r="BD21" s="247"/>
      <c r="BE21" s="247"/>
      <c r="BF21" s="1197"/>
      <c r="BG21" s="247"/>
      <c r="BH21" s="247"/>
      <c r="BI21" s="247"/>
      <c r="BJ21" s="247"/>
      <c r="BK21" s="247"/>
      <c r="BL21" s="247"/>
      <c r="BM21" s="247"/>
      <c r="BN21" s="247"/>
      <c r="BO21" s="247"/>
      <c r="BP21" s="247"/>
      <c r="BQ21" s="247"/>
      <c r="BR21" s="1197"/>
      <c r="BS21" s="247"/>
      <c r="BT21" s="247"/>
      <c r="BU21" s="247"/>
      <c r="BV21" s="247"/>
      <c r="BW21" s="247"/>
      <c r="BX21" s="247"/>
      <c r="BY21" s="247"/>
      <c r="BZ21" s="247"/>
      <c r="CA21" s="247"/>
      <c r="CB21" s="247"/>
      <c r="CC21" s="247"/>
      <c r="CD21" s="1197"/>
      <c r="CE21" s="247"/>
      <c r="CF21" s="247"/>
      <c r="CG21" s="247"/>
      <c r="CH21" s="247"/>
      <c r="CI21" s="247"/>
      <c r="CJ21" s="247"/>
      <c r="CK21" s="247"/>
      <c r="CL21" s="247"/>
      <c r="CM21" s="247"/>
      <c r="CN21" s="247"/>
      <c r="CO21" s="247"/>
      <c r="CP21" s="1197"/>
      <c r="CQ21" s="247"/>
      <c r="CR21" s="247"/>
      <c r="CS21" s="247"/>
      <c r="CT21" s="247"/>
      <c r="CU21" s="247"/>
      <c r="CV21" s="247"/>
      <c r="CW21" s="247"/>
      <c r="CX21" s="247"/>
      <c r="CY21" s="247"/>
      <c r="CZ21" s="247"/>
      <c r="DA21" s="247"/>
      <c r="DB21" s="1197"/>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198"/>
      <c r="DD40" s="1198"/>
      <c r="DE40" s="245"/>
    </row>
    <row r="41" spans="2:109" ht="17.25" x14ac:dyDescent="0.15">
      <c r="B41" s="246" t="s">
        <v>622</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199"/>
      <c r="I42" s="1200"/>
      <c r="J42" s="1200"/>
      <c r="K42" s="1200"/>
      <c r="AM42" s="1199"/>
      <c r="AN42" s="1199" t="s">
        <v>623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49"/>
      <c r="AN43" s="1201" t="s">
        <v>624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49"/>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49"/>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49"/>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49"/>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49"/>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49"/>
      <c r="AN49" s="245" t="s">
        <v>625</v>
      </c>
    </row>
    <row r="50" spans="1:109" x14ac:dyDescent="0.15">
      <c r="B50" s="249"/>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498</v>
      </c>
      <c r="BQ50" s="1217"/>
      <c r="BR50" s="1217"/>
      <c r="BS50" s="1217"/>
      <c r="BT50" s="1217"/>
      <c r="BU50" s="1217"/>
      <c r="BV50" s="1217"/>
      <c r="BW50" s="1217"/>
      <c r="BX50" s="1217" t="s">
        <v>499</v>
      </c>
      <c r="BY50" s="1217"/>
      <c r="BZ50" s="1217"/>
      <c r="CA50" s="1217"/>
      <c r="CB50" s="1217"/>
      <c r="CC50" s="1217"/>
      <c r="CD50" s="1217"/>
      <c r="CE50" s="1217"/>
      <c r="CF50" s="1217" t="s">
        <v>500</v>
      </c>
      <c r="CG50" s="1217"/>
      <c r="CH50" s="1217"/>
      <c r="CI50" s="1217"/>
      <c r="CJ50" s="1217"/>
      <c r="CK50" s="1217"/>
      <c r="CL50" s="1217"/>
      <c r="CM50" s="1217"/>
      <c r="CN50" s="1217" t="s">
        <v>501</v>
      </c>
      <c r="CO50" s="1217"/>
      <c r="CP50" s="1217"/>
      <c r="CQ50" s="1217"/>
      <c r="CR50" s="1217"/>
      <c r="CS50" s="1217"/>
      <c r="CT50" s="1217"/>
      <c r="CU50" s="1217"/>
      <c r="CV50" s="1217" t="s">
        <v>502</v>
      </c>
      <c r="CW50" s="1217"/>
      <c r="CX50" s="1217"/>
      <c r="CY50" s="1217"/>
      <c r="CZ50" s="1217"/>
      <c r="DA50" s="1217"/>
      <c r="DB50" s="1217"/>
      <c r="DC50" s="1217"/>
    </row>
    <row r="51" spans="1:109" ht="13.5" customHeight="1" x14ac:dyDescent="0.15">
      <c r="B51" s="249"/>
      <c r="G51" s="1218"/>
      <c r="H51" s="1218"/>
      <c r="I51" s="1219"/>
      <c r="J51" s="1219"/>
      <c r="K51" s="1220"/>
      <c r="L51" s="1220"/>
      <c r="M51" s="1220"/>
      <c r="N51" s="1220"/>
      <c r="AM51" s="1210"/>
      <c r="AN51" s="1221" t="s">
        <v>626</v>
      </c>
      <c r="AO51" s="1221"/>
      <c r="AP51" s="1221"/>
      <c r="AQ51" s="1221"/>
      <c r="AR51" s="1221"/>
      <c r="AS51" s="1221"/>
      <c r="AT51" s="1221"/>
      <c r="AU51" s="1221"/>
      <c r="AV51" s="1221"/>
      <c r="AW51" s="1221"/>
      <c r="AX51" s="1221"/>
      <c r="AY51" s="1221"/>
      <c r="AZ51" s="1221"/>
      <c r="BA51" s="1221"/>
      <c r="BB51" s="1221" t="s">
        <v>627</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x14ac:dyDescent="0.15">
      <c r="B52" s="249"/>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49"/>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628</v>
      </c>
      <c r="BC53" s="1221"/>
      <c r="BD53" s="1221"/>
      <c r="BE53" s="1221"/>
      <c r="BF53" s="1221"/>
      <c r="BG53" s="1221"/>
      <c r="BH53" s="1221"/>
      <c r="BI53" s="1221"/>
      <c r="BJ53" s="1221"/>
      <c r="BK53" s="1221"/>
      <c r="BL53" s="1221"/>
      <c r="BM53" s="1221"/>
      <c r="BN53" s="1221"/>
      <c r="BO53" s="1221"/>
      <c r="BP53" s="1222">
        <v>59.7</v>
      </c>
      <c r="BQ53" s="1222"/>
      <c r="BR53" s="1222"/>
      <c r="BS53" s="1222"/>
      <c r="BT53" s="1222"/>
      <c r="BU53" s="1222"/>
      <c r="BV53" s="1222"/>
      <c r="BW53" s="1222"/>
      <c r="BX53" s="1222">
        <v>61.4</v>
      </c>
      <c r="BY53" s="1222"/>
      <c r="BZ53" s="1222"/>
      <c r="CA53" s="1222"/>
      <c r="CB53" s="1222"/>
      <c r="CC53" s="1222"/>
      <c r="CD53" s="1222"/>
      <c r="CE53" s="1222"/>
      <c r="CF53" s="1222">
        <v>62.6</v>
      </c>
      <c r="CG53" s="1222"/>
      <c r="CH53" s="1222"/>
      <c r="CI53" s="1222"/>
      <c r="CJ53" s="1222"/>
      <c r="CK53" s="1222"/>
      <c r="CL53" s="1222"/>
      <c r="CM53" s="1222"/>
      <c r="CN53" s="1222">
        <v>62.6</v>
      </c>
      <c r="CO53" s="1222"/>
      <c r="CP53" s="1222"/>
      <c r="CQ53" s="1222"/>
      <c r="CR53" s="1222"/>
      <c r="CS53" s="1222"/>
      <c r="CT53" s="1222"/>
      <c r="CU53" s="1222"/>
      <c r="CV53" s="1222">
        <v>65.599999999999994</v>
      </c>
      <c r="CW53" s="1222"/>
      <c r="CX53" s="1222"/>
      <c r="CY53" s="1222"/>
      <c r="CZ53" s="1222"/>
      <c r="DA53" s="1222"/>
      <c r="DB53" s="1222"/>
      <c r="DC53" s="1222"/>
    </row>
    <row r="54" spans="1:109" x14ac:dyDescent="0.15">
      <c r="A54" s="1200"/>
      <c r="B54" s="249"/>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49"/>
      <c r="G55" s="1211"/>
      <c r="H55" s="1211"/>
      <c r="I55" s="1211"/>
      <c r="J55" s="1211"/>
      <c r="K55" s="1220"/>
      <c r="L55" s="1220"/>
      <c r="M55" s="1220"/>
      <c r="N55" s="1220"/>
      <c r="AN55" s="1217" t="s">
        <v>629</v>
      </c>
      <c r="AO55" s="1217"/>
      <c r="AP55" s="1217"/>
      <c r="AQ55" s="1217"/>
      <c r="AR55" s="1217"/>
      <c r="AS55" s="1217"/>
      <c r="AT55" s="1217"/>
      <c r="AU55" s="1217"/>
      <c r="AV55" s="1217"/>
      <c r="AW55" s="1217"/>
      <c r="AX55" s="1217"/>
      <c r="AY55" s="1217"/>
      <c r="AZ55" s="1217"/>
      <c r="BA55" s="1217"/>
      <c r="BB55" s="1221" t="s">
        <v>627</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49"/>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5"/>
      <c r="AN57" s="1217"/>
      <c r="AO57" s="1217"/>
      <c r="AP57" s="1217"/>
      <c r="AQ57" s="1217"/>
      <c r="AR57" s="1217"/>
      <c r="AS57" s="1217"/>
      <c r="AT57" s="1217"/>
      <c r="AU57" s="1217"/>
      <c r="AV57" s="1217"/>
      <c r="AW57" s="1217"/>
      <c r="AX57" s="1217"/>
      <c r="AY57" s="1217"/>
      <c r="AZ57" s="1217"/>
      <c r="BA57" s="1217"/>
      <c r="BB57" s="1221" t="s">
        <v>628</v>
      </c>
      <c r="BC57" s="1221"/>
      <c r="BD57" s="1221"/>
      <c r="BE57" s="1221"/>
      <c r="BF57" s="1221"/>
      <c r="BG57" s="1221"/>
      <c r="BH57" s="1221"/>
      <c r="BI57" s="1221"/>
      <c r="BJ57" s="1221"/>
      <c r="BK57" s="1221"/>
      <c r="BL57" s="1221"/>
      <c r="BM57" s="1221"/>
      <c r="BN57" s="1221"/>
      <c r="BO57" s="1221"/>
      <c r="BP57" s="1222">
        <v>59.1</v>
      </c>
      <c r="BQ57" s="1222"/>
      <c r="BR57" s="1222"/>
      <c r="BS57" s="1222"/>
      <c r="BT57" s="1222"/>
      <c r="BU57" s="1222"/>
      <c r="BV57" s="1222"/>
      <c r="BW57" s="1222"/>
      <c r="BX57" s="1222">
        <v>61.2</v>
      </c>
      <c r="BY57" s="1222"/>
      <c r="BZ57" s="1222"/>
      <c r="CA57" s="1222"/>
      <c r="CB57" s="1222"/>
      <c r="CC57" s="1222"/>
      <c r="CD57" s="1222"/>
      <c r="CE57" s="1222"/>
      <c r="CF57" s="1222">
        <v>62.8</v>
      </c>
      <c r="CG57" s="1222"/>
      <c r="CH57" s="1222"/>
      <c r="CI57" s="1222"/>
      <c r="CJ57" s="1222"/>
      <c r="CK57" s="1222"/>
      <c r="CL57" s="1222"/>
      <c r="CM57" s="1222"/>
      <c r="CN57" s="1222">
        <v>64.099999999999994</v>
      </c>
      <c r="CO57" s="1222"/>
      <c r="CP57" s="1222"/>
      <c r="CQ57" s="1222"/>
      <c r="CR57" s="1222"/>
      <c r="CS57" s="1222"/>
      <c r="CT57" s="1222"/>
      <c r="CU57" s="1222"/>
      <c r="CV57" s="1222">
        <v>64.900000000000006</v>
      </c>
      <c r="CW57" s="1222"/>
      <c r="CX57" s="1222"/>
      <c r="CY57" s="1222"/>
      <c r="CZ57" s="1222"/>
      <c r="DA57" s="1222"/>
      <c r="DB57" s="1222"/>
      <c r="DC57" s="1222"/>
      <c r="DD57" s="1225"/>
      <c r="DE57" s="1223"/>
    </row>
    <row r="58" spans="1:109" s="1200" customFormat="1" x14ac:dyDescent="0.15">
      <c r="A58" s="245"/>
      <c r="B58" s="1223"/>
      <c r="G58" s="1211"/>
      <c r="H58" s="1211"/>
      <c r="I58" s="1224"/>
      <c r="J58" s="1224"/>
      <c r="K58" s="1220"/>
      <c r="L58" s="1220"/>
      <c r="M58" s="1220"/>
      <c r="N58" s="1220"/>
      <c r="AM58" s="245"/>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5"/>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5"/>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5"/>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5"/>
    </row>
    <row r="63" spans="1:109" ht="17.25" x14ac:dyDescent="0.15">
      <c r="B63" s="302" t="s">
        <v>630</v>
      </c>
    </row>
    <row r="64" spans="1:109" x14ac:dyDescent="0.15">
      <c r="B64" s="249"/>
      <c r="G64" s="1199"/>
      <c r="I64" s="1231"/>
      <c r="J64" s="1231"/>
      <c r="K64" s="1231"/>
      <c r="L64" s="1231"/>
      <c r="M64" s="1231"/>
      <c r="N64" s="1232"/>
      <c r="AM64" s="1199"/>
      <c r="AN64" s="1199" t="s">
        <v>623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49"/>
      <c r="AN65" s="1201" t="s">
        <v>631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49"/>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49"/>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49"/>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49"/>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49"/>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49"/>
      <c r="G71" s="1236"/>
      <c r="I71" s="1237"/>
      <c r="J71" s="1234"/>
      <c r="K71" s="1234"/>
      <c r="L71" s="1235"/>
      <c r="M71" s="1234"/>
      <c r="N71" s="1235"/>
      <c r="AM71" s="1236"/>
      <c r="AN71" s="245" t="s">
        <v>625</v>
      </c>
    </row>
    <row r="72" spans="2:107" x14ac:dyDescent="0.15">
      <c r="B72" s="249"/>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498</v>
      </c>
      <c r="BQ72" s="1217"/>
      <c r="BR72" s="1217"/>
      <c r="BS72" s="1217"/>
      <c r="BT72" s="1217"/>
      <c r="BU72" s="1217"/>
      <c r="BV72" s="1217"/>
      <c r="BW72" s="1217"/>
      <c r="BX72" s="1217" t="s">
        <v>499</v>
      </c>
      <c r="BY72" s="1217"/>
      <c r="BZ72" s="1217"/>
      <c r="CA72" s="1217"/>
      <c r="CB72" s="1217"/>
      <c r="CC72" s="1217"/>
      <c r="CD72" s="1217"/>
      <c r="CE72" s="1217"/>
      <c r="CF72" s="1217" t="s">
        <v>500</v>
      </c>
      <c r="CG72" s="1217"/>
      <c r="CH72" s="1217"/>
      <c r="CI72" s="1217"/>
      <c r="CJ72" s="1217"/>
      <c r="CK72" s="1217"/>
      <c r="CL72" s="1217"/>
      <c r="CM72" s="1217"/>
      <c r="CN72" s="1217" t="s">
        <v>501</v>
      </c>
      <c r="CO72" s="1217"/>
      <c r="CP72" s="1217"/>
      <c r="CQ72" s="1217"/>
      <c r="CR72" s="1217"/>
      <c r="CS72" s="1217"/>
      <c r="CT72" s="1217"/>
      <c r="CU72" s="1217"/>
      <c r="CV72" s="1217" t="s">
        <v>502</v>
      </c>
      <c r="CW72" s="1217"/>
      <c r="CX72" s="1217"/>
      <c r="CY72" s="1217"/>
      <c r="CZ72" s="1217"/>
      <c r="DA72" s="1217"/>
      <c r="DB72" s="1217"/>
      <c r="DC72" s="1217"/>
    </row>
    <row r="73" spans="2:107" x14ac:dyDescent="0.15">
      <c r="B73" s="249"/>
      <c r="G73" s="1218"/>
      <c r="H73" s="1218"/>
      <c r="I73" s="1218"/>
      <c r="J73" s="1218"/>
      <c r="K73" s="1238"/>
      <c r="L73" s="1238"/>
      <c r="M73" s="1238"/>
      <c r="N73" s="1238"/>
      <c r="AM73" s="1210"/>
      <c r="AN73" s="1221" t="s">
        <v>626</v>
      </c>
      <c r="AO73" s="1221"/>
      <c r="AP73" s="1221"/>
      <c r="AQ73" s="1221"/>
      <c r="AR73" s="1221"/>
      <c r="AS73" s="1221"/>
      <c r="AT73" s="1221"/>
      <c r="AU73" s="1221"/>
      <c r="AV73" s="1221"/>
      <c r="AW73" s="1221"/>
      <c r="AX73" s="1221"/>
      <c r="AY73" s="1221"/>
      <c r="AZ73" s="1221"/>
      <c r="BA73" s="1221"/>
      <c r="BB73" s="1221" t="s">
        <v>627</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x14ac:dyDescent="0.15">
      <c r="B74" s="249"/>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9"/>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632</v>
      </c>
      <c r="BC75" s="1221"/>
      <c r="BD75" s="1221"/>
      <c r="BE75" s="1221"/>
      <c r="BF75" s="1221"/>
      <c r="BG75" s="1221"/>
      <c r="BH75" s="1221"/>
      <c r="BI75" s="1221"/>
      <c r="BJ75" s="1221"/>
      <c r="BK75" s="1221"/>
      <c r="BL75" s="1221"/>
      <c r="BM75" s="1221"/>
      <c r="BN75" s="1221"/>
      <c r="BO75" s="1221"/>
      <c r="BP75" s="1222">
        <v>6.9</v>
      </c>
      <c r="BQ75" s="1222"/>
      <c r="BR75" s="1222"/>
      <c r="BS75" s="1222"/>
      <c r="BT75" s="1222"/>
      <c r="BU75" s="1222"/>
      <c r="BV75" s="1222"/>
      <c r="BW75" s="1222"/>
      <c r="BX75" s="1222">
        <v>7.2</v>
      </c>
      <c r="BY75" s="1222"/>
      <c r="BZ75" s="1222"/>
      <c r="CA75" s="1222"/>
      <c r="CB75" s="1222"/>
      <c r="CC75" s="1222"/>
      <c r="CD75" s="1222"/>
      <c r="CE75" s="1222"/>
      <c r="CF75" s="1222">
        <v>7.7</v>
      </c>
      <c r="CG75" s="1222"/>
      <c r="CH75" s="1222"/>
      <c r="CI75" s="1222"/>
      <c r="CJ75" s="1222"/>
      <c r="CK75" s="1222"/>
      <c r="CL75" s="1222"/>
      <c r="CM75" s="1222"/>
      <c r="CN75" s="1222">
        <v>8.5</v>
      </c>
      <c r="CO75" s="1222"/>
      <c r="CP75" s="1222"/>
      <c r="CQ75" s="1222"/>
      <c r="CR75" s="1222"/>
      <c r="CS75" s="1222"/>
      <c r="CT75" s="1222"/>
      <c r="CU75" s="1222"/>
      <c r="CV75" s="1222">
        <v>8.9</v>
      </c>
      <c r="CW75" s="1222"/>
      <c r="CX75" s="1222"/>
      <c r="CY75" s="1222"/>
      <c r="CZ75" s="1222"/>
      <c r="DA75" s="1222"/>
      <c r="DB75" s="1222"/>
      <c r="DC75" s="1222"/>
    </row>
    <row r="76" spans="2:107" x14ac:dyDescent="0.15">
      <c r="B76" s="249"/>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9"/>
      <c r="G77" s="1211"/>
      <c r="H77" s="1211"/>
      <c r="I77" s="1211"/>
      <c r="J77" s="1211"/>
      <c r="K77" s="1238"/>
      <c r="L77" s="1238"/>
      <c r="M77" s="1238"/>
      <c r="N77" s="1238"/>
      <c r="AN77" s="1217" t="s">
        <v>629</v>
      </c>
      <c r="AO77" s="1217"/>
      <c r="AP77" s="1217"/>
      <c r="AQ77" s="1217"/>
      <c r="AR77" s="1217"/>
      <c r="AS77" s="1217"/>
      <c r="AT77" s="1217"/>
      <c r="AU77" s="1217"/>
      <c r="AV77" s="1217"/>
      <c r="AW77" s="1217"/>
      <c r="AX77" s="1217"/>
      <c r="AY77" s="1217"/>
      <c r="AZ77" s="1217"/>
      <c r="BA77" s="1217"/>
      <c r="BB77" s="1221" t="s">
        <v>627</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49"/>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9"/>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632</v>
      </c>
      <c r="BC79" s="1221"/>
      <c r="BD79" s="1221"/>
      <c r="BE79" s="1221"/>
      <c r="BF79" s="1221"/>
      <c r="BG79" s="1221"/>
      <c r="BH79" s="1221"/>
      <c r="BI79" s="1221"/>
      <c r="BJ79" s="1221"/>
      <c r="BK79" s="1221"/>
      <c r="BL79" s="1221"/>
      <c r="BM79" s="1221"/>
      <c r="BN79" s="1221"/>
      <c r="BO79" s="1221"/>
      <c r="BP79" s="1222">
        <v>7.2</v>
      </c>
      <c r="BQ79" s="1222"/>
      <c r="BR79" s="1222"/>
      <c r="BS79" s="1222"/>
      <c r="BT79" s="1222"/>
      <c r="BU79" s="1222"/>
      <c r="BV79" s="1222"/>
      <c r="BW79" s="1222"/>
      <c r="BX79" s="1222">
        <v>7.2</v>
      </c>
      <c r="BY79" s="1222"/>
      <c r="BZ79" s="1222"/>
      <c r="CA79" s="1222"/>
      <c r="CB79" s="1222"/>
      <c r="CC79" s="1222"/>
      <c r="CD79" s="1222"/>
      <c r="CE79" s="1222"/>
      <c r="CF79" s="1222">
        <v>7.7</v>
      </c>
      <c r="CG79" s="1222"/>
      <c r="CH79" s="1222"/>
      <c r="CI79" s="1222"/>
      <c r="CJ79" s="1222"/>
      <c r="CK79" s="1222"/>
      <c r="CL79" s="1222"/>
      <c r="CM79" s="1222"/>
      <c r="CN79" s="1222">
        <v>8</v>
      </c>
      <c r="CO79" s="1222"/>
      <c r="CP79" s="1222"/>
      <c r="CQ79" s="1222"/>
      <c r="CR79" s="1222"/>
      <c r="CS79" s="1222"/>
      <c r="CT79" s="1222"/>
      <c r="CU79" s="1222"/>
      <c r="CV79" s="1222">
        <v>8.9</v>
      </c>
      <c r="CW79" s="1222"/>
      <c r="CX79" s="1222"/>
      <c r="CY79" s="1222"/>
      <c r="CZ79" s="1222"/>
      <c r="DA79" s="1222"/>
      <c r="DB79" s="1222"/>
      <c r="DC79" s="1222"/>
    </row>
    <row r="80" spans="2:107" x14ac:dyDescent="0.15">
      <c r="B80" s="249"/>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9"/>
    </row>
    <row r="82" spans="2:109" ht="17.25" x14ac:dyDescent="0.15">
      <c r="B82" s="249"/>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W7jzJ+nJfnufAhSdYRpG0rtm98CeMuxl7mYO1sSUO7GOdB4fAAH9yZCn27QpnsSRbdt1qyNeONY7BjJgDHd3xw==" saltValue="Sjh0q4ndtekruXcMjFB7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4792-868F-42FE-A8E1-EAE10F4D063D}">
  <sheetPr>
    <pageSetUpPr fitToPage="1"/>
  </sheetPr>
  <dimension ref="A1:DR125"/>
  <sheetViews>
    <sheetView showGridLines="0" topLeftCell="A4" zoomScale="90" zoomScaleNormal="90" zoomScaleSheetLayoutView="70" workbookViewId="0">
      <selection activeCell="C111" sqref="C111"/>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445</v>
      </c>
    </row>
  </sheetData>
  <sheetProtection algorithmName="SHA-512" hashValue="V0juyLhR7Yqsxdmga5L7zGn1xfvfvzeBAs/4nQmXDMVSBktlOH1n63afD8JCCHhyggpGCOKI7bB0EbpnGEkx+Q==" saltValue="P9ecemWZLlEpf4cAI9wS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61359-19BB-430F-BE88-B462A3F26057}">
  <sheetPr>
    <pageSetUpPr fitToPage="1"/>
  </sheetPr>
  <dimension ref="A1:DR125"/>
  <sheetViews>
    <sheetView showGridLines="0" tabSelected="1" topLeftCell="A85" zoomScaleNormal="100" zoomScaleSheetLayoutView="55" workbookViewId="0">
      <selection activeCell="A120" sqref="A120"/>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445</v>
      </c>
    </row>
  </sheetData>
  <sheetProtection algorithmName="SHA-512" hashValue="XUX05f9+SG6AEmk7Dmf+rBsPUnDm+5lMlN3cI1Xyan7TeAd11fRedR56VfetYnu6m2x1PUoc5U9mReijbamm8w==" saltValue="adh2eB/JJjsZdr04OZGq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495</v>
      </c>
      <c r="G2" s="146"/>
      <c r="H2" s="147"/>
    </row>
    <row r="3" spans="1:8" x14ac:dyDescent="0.15">
      <c r="A3" s="143" t="s">
        <v>488</v>
      </c>
      <c r="B3" s="148"/>
      <c r="C3" s="149"/>
      <c r="D3" s="150">
        <v>578632</v>
      </c>
      <c r="E3" s="151"/>
      <c r="F3" s="152">
        <v>122882</v>
      </c>
      <c r="G3" s="153"/>
      <c r="H3" s="154"/>
    </row>
    <row r="4" spans="1:8" x14ac:dyDescent="0.15">
      <c r="A4" s="155"/>
      <c r="B4" s="156"/>
      <c r="C4" s="157"/>
      <c r="D4" s="158">
        <v>323546</v>
      </c>
      <c r="E4" s="159"/>
      <c r="F4" s="160">
        <v>65785</v>
      </c>
      <c r="G4" s="161"/>
      <c r="H4" s="162"/>
    </row>
    <row r="5" spans="1:8" x14ac:dyDescent="0.15">
      <c r="A5" s="143" t="s">
        <v>490</v>
      </c>
      <c r="B5" s="148"/>
      <c r="C5" s="149"/>
      <c r="D5" s="150">
        <v>535673</v>
      </c>
      <c r="E5" s="151"/>
      <c r="F5" s="152">
        <v>114790</v>
      </c>
      <c r="G5" s="153"/>
      <c r="H5" s="154"/>
    </row>
    <row r="6" spans="1:8" x14ac:dyDescent="0.15">
      <c r="A6" s="155"/>
      <c r="B6" s="156"/>
      <c r="C6" s="157"/>
      <c r="D6" s="158">
        <v>214141</v>
      </c>
      <c r="E6" s="159"/>
      <c r="F6" s="160">
        <v>55601</v>
      </c>
      <c r="G6" s="161"/>
      <c r="H6" s="162"/>
    </row>
    <row r="7" spans="1:8" x14ac:dyDescent="0.15">
      <c r="A7" s="143" t="s">
        <v>491</v>
      </c>
      <c r="B7" s="148"/>
      <c r="C7" s="149"/>
      <c r="D7" s="150">
        <v>510532</v>
      </c>
      <c r="E7" s="151"/>
      <c r="F7" s="152">
        <v>126262</v>
      </c>
      <c r="G7" s="153"/>
      <c r="H7" s="154"/>
    </row>
    <row r="8" spans="1:8" x14ac:dyDescent="0.15">
      <c r="A8" s="155"/>
      <c r="B8" s="156"/>
      <c r="C8" s="157"/>
      <c r="D8" s="158">
        <v>165715</v>
      </c>
      <c r="E8" s="159"/>
      <c r="F8" s="160">
        <v>56769</v>
      </c>
      <c r="G8" s="161"/>
      <c r="H8" s="162"/>
    </row>
    <row r="9" spans="1:8" x14ac:dyDescent="0.15">
      <c r="A9" s="143" t="s">
        <v>492</v>
      </c>
      <c r="B9" s="148"/>
      <c r="C9" s="149"/>
      <c r="D9" s="150">
        <v>338875</v>
      </c>
      <c r="E9" s="151"/>
      <c r="F9" s="152">
        <v>126525</v>
      </c>
      <c r="G9" s="153"/>
      <c r="H9" s="154"/>
    </row>
    <row r="10" spans="1:8" x14ac:dyDescent="0.15">
      <c r="A10" s="155"/>
      <c r="B10" s="156"/>
      <c r="C10" s="157"/>
      <c r="D10" s="158">
        <v>164953</v>
      </c>
      <c r="E10" s="159"/>
      <c r="F10" s="160">
        <v>67052</v>
      </c>
      <c r="G10" s="161"/>
      <c r="H10" s="162"/>
    </row>
    <row r="11" spans="1:8" x14ac:dyDescent="0.15">
      <c r="A11" s="143" t="s">
        <v>493</v>
      </c>
      <c r="B11" s="148"/>
      <c r="C11" s="149"/>
      <c r="D11" s="150">
        <v>391438</v>
      </c>
      <c r="E11" s="151"/>
      <c r="F11" s="152">
        <v>196914</v>
      </c>
      <c r="G11" s="153"/>
      <c r="H11" s="154"/>
    </row>
    <row r="12" spans="1:8" x14ac:dyDescent="0.15">
      <c r="A12" s="155"/>
      <c r="B12" s="156"/>
      <c r="C12" s="163"/>
      <c r="D12" s="158">
        <v>210694</v>
      </c>
      <c r="E12" s="159"/>
      <c r="F12" s="160">
        <v>98966</v>
      </c>
      <c r="G12" s="161"/>
      <c r="H12" s="162"/>
    </row>
    <row r="13" spans="1:8" x14ac:dyDescent="0.15">
      <c r="A13" s="143"/>
      <c r="B13" s="148"/>
      <c r="C13" s="149"/>
      <c r="D13" s="150">
        <v>471030</v>
      </c>
      <c r="E13" s="151"/>
      <c r="F13" s="152">
        <v>137475</v>
      </c>
      <c r="G13" s="164"/>
      <c r="H13" s="154"/>
    </row>
    <row r="14" spans="1:8" x14ac:dyDescent="0.15">
      <c r="A14" s="155"/>
      <c r="B14" s="156"/>
      <c r="C14" s="157"/>
      <c r="D14" s="158">
        <v>215810</v>
      </c>
      <c r="E14" s="159"/>
      <c r="F14" s="160">
        <v>68835</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15.73</v>
      </c>
      <c r="C19" s="165">
        <f>ROUND(VALUE(SUBSTITUTE(実質収支比率等に係る経年分析!G$48,"▲","-")),2)</f>
        <v>14.58</v>
      </c>
      <c r="D19" s="165">
        <f>ROUND(VALUE(SUBSTITUTE(実質収支比率等に係る経年分析!H$48,"▲","-")),2)</f>
        <v>13.28</v>
      </c>
      <c r="E19" s="165">
        <f>ROUND(VALUE(SUBSTITUTE(実質収支比率等に係る経年分析!I$48,"▲","-")),2)</f>
        <v>10.54</v>
      </c>
      <c r="F19" s="165">
        <f>ROUND(VALUE(SUBSTITUTE(実質収支比率等に係る経年分析!J$48,"▲","-")),2)</f>
        <v>12.99</v>
      </c>
    </row>
    <row r="20" spans="1:11" x14ac:dyDescent="0.15">
      <c r="A20" s="165" t="s">
        <v>55</v>
      </c>
      <c r="B20" s="165">
        <f>ROUND(VALUE(SUBSTITUTE(実質収支比率等に係る経年分析!F$47,"▲","-")),2)</f>
        <v>59.05</v>
      </c>
      <c r="C20" s="165">
        <f>ROUND(VALUE(SUBSTITUTE(実質収支比率等に係る経年分析!G$47,"▲","-")),2)</f>
        <v>60.37</v>
      </c>
      <c r="D20" s="165">
        <f>ROUND(VALUE(SUBSTITUTE(実質収支比率等に係る経年分析!H$47,"▲","-")),2)</f>
        <v>60.01</v>
      </c>
      <c r="E20" s="165">
        <f>ROUND(VALUE(SUBSTITUTE(実質収支比率等に係る経年分析!I$47,"▲","-")),2)</f>
        <v>57.26</v>
      </c>
      <c r="F20" s="165">
        <f>ROUND(VALUE(SUBSTITUTE(実質収支比率等に係る経年分析!J$47,"▲","-")),2)</f>
        <v>56.17</v>
      </c>
    </row>
    <row r="21" spans="1:11" x14ac:dyDescent="0.15">
      <c r="A21" s="165" t="s">
        <v>56</v>
      </c>
      <c r="B21" s="165">
        <f>IF(ISNUMBER(VALUE(SUBSTITUTE(実質収支比率等に係る経年分析!F$49,"▲","-"))),ROUND(VALUE(SUBSTITUTE(実質収支比率等に係る経年分析!F$49,"▲","-")),2),NA())</f>
        <v>-10.14</v>
      </c>
      <c r="C21" s="165">
        <f>IF(ISNUMBER(VALUE(SUBSTITUTE(実質収支比率等に係る経年分析!G$49,"▲","-"))),ROUND(VALUE(SUBSTITUTE(実質収支比率等に係る経年分析!G$49,"▲","-")),2),NA())</f>
        <v>-1.33</v>
      </c>
      <c r="D21" s="165">
        <f>IF(ISNUMBER(VALUE(SUBSTITUTE(実質収支比率等に係る経年分析!H$49,"▲","-"))),ROUND(VALUE(SUBSTITUTE(実質収支比率等に係る経年分析!H$49,"▲","-")),2),NA())</f>
        <v>-1.04</v>
      </c>
      <c r="E21" s="165">
        <f>IF(ISNUMBER(VALUE(SUBSTITUTE(実質収支比率等に係る経年分析!I$49,"▲","-"))),ROUND(VALUE(SUBSTITUTE(実質収支比率等に係る経年分析!I$49,"▲","-")),2),NA())</f>
        <v>-2.0699999999999998</v>
      </c>
      <c r="F21" s="165">
        <f>IF(ISNUMBER(VALUE(SUBSTITUTE(実質収支比率等に係る経年分析!J$49,"▲","-"))),ROUND(VALUE(SUBSTITUTE(実質収支比率等に係る経年分析!J$49,"▲","-")),2),NA())</f>
        <v>2.69</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0.57999999999999996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0.28000000000000003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0.17</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0.17</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那賀町ケーブルテレビ事業特別会計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0.48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0.22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7.0000000000000007E-2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0.28000000000000003</v>
      </c>
    </row>
    <row r="30" spans="1:11" x14ac:dyDescent="0.15">
      <c r="A30" s="166" t="str">
        <f>IF(連結実質赤字比率に係る赤字・黒字の構成分析!C$40="",NA(),連結実質赤字比率に係る赤字・黒字の構成分析!C$40)</f>
        <v>那賀町集落排水事業特別会計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0.42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0.83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0.62</v>
      </c>
    </row>
    <row r="31" spans="1:11" x14ac:dyDescent="0.15">
      <c r="A31" s="166" t="str">
        <f>IF(連結実質赤字比率に係る赤字・黒字の構成分析!C$39="",NA(),連結実質赤字比率に係る赤字・黒字の構成分析!C$39)</f>
        <v>那賀町工業用水道事業会計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0.55000000000000004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0.63</v>
      </c>
    </row>
    <row r="32" spans="1:11" x14ac:dyDescent="0.15">
      <c r="A32" s="166" t="str">
        <f>IF(連結実質赤字比率に係る赤字・黒字の構成分析!C$38="",NA(),連結実質赤字比率に係る赤字・黒字の構成分析!C$38)</f>
        <v>那賀町介護保険事業特別会計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1.35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1.1200000000000001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1.59</v>
      </c>
    </row>
    <row r="33" spans="1:16" x14ac:dyDescent="0.15">
      <c r="A33" s="166" t="str">
        <f>IF(連結実質赤字比率に係る赤字・黒字の構成分析!C$37="",NA(),連結実質赤字比率に係る赤字・黒字の構成分析!C$37)</f>
        <v>那賀町簡易水道事業特別会計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7.0000000000000007E-2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1.99</v>
      </c>
    </row>
    <row r="34" spans="1:16" x14ac:dyDescent="0.15">
      <c r="A34" s="166" t="str">
        <f>IF(連結実質赤字比率に係る赤字・黒字の構成分析!C$36="",NA(),連結実質赤字比率に係る赤字・黒字の構成分析!C$36)</f>
        <v>那賀町立上那賀病院事業会計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5.0199999999999996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3.51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1.89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4.41</v>
      </c>
    </row>
    <row r="35" spans="1:16" x14ac:dyDescent="0.15">
      <c r="A35" s="166" t="str">
        <f>IF(連結実質赤字比率に係る赤字・黒字の構成分析!C$35="",NA(),連結実質赤字比率に係る赤字・黒字の構成分析!C$35)</f>
        <v>那賀町国民健康保険診療所事業特別会計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8.07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7.71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6.45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6.43</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15.24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14.35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13.17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10.46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1487</v>
      </c>
      <c r="E42" s="167"/>
      <c r="F42" s="167"/>
      <c r="G42" s="167">
        <f>'実質公債費比率（分子）の構造'!L$52</f>
        <v>1489</v>
      </c>
      <c r="H42" s="167"/>
      <c r="I42" s="167"/>
      <c r="J42" s="167">
        <f>'実質公債費比率（分子）の構造'!M$52</f>
        <v>1464</v>
      </c>
      <c r="K42" s="167"/>
      <c r="L42" s="167"/>
      <c r="M42" s="167">
        <f>'実質公債費比率（分子）の構造'!N$52</f>
        <v>1445</v>
      </c>
      <c r="N42" s="167"/>
      <c r="O42" s="167"/>
      <c r="P42" s="167">
        <f>'実質公債費比率（分子）の構造'!O$52</f>
        <v>1383</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158</v>
      </c>
      <c r="C46" s="167"/>
      <c r="D46" s="167"/>
      <c r="E46" s="167">
        <f>'実質公債費比率（分子）の構造'!L$48</f>
        <v>164</v>
      </c>
      <c r="F46" s="167"/>
      <c r="G46" s="167"/>
      <c r="H46" s="167">
        <f>'実質公債費比率（分子）の構造'!M$48</f>
        <v>177</v>
      </c>
      <c r="I46" s="167"/>
      <c r="J46" s="167"/>
      <c r="K46" s="167">
        <f>'実質公債費比率（分子）の構造'!N$48</f>
        <v>175</v>
      </c>
      <c r="L46" s="167"/>
      <c r="M46" s="167"/>
      <c r="N46" s="167">
        <f>'実質公債費比率（分子）の構造'!O$48</f>
        <v>172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1681</v>
      </c>
      <c r="C49" s="167"/>
      <c r="D49" s="167"/>
      <c r="E49" s="167">
        <f>'実質公債費比率（分子）の構造'!L$45</f>
        <v>1683</v>
      </c>
      <c r="F49" s="167"/>
      <c r="G49" s="167"/>
      <c r="H49" s="167">
        <f>'実質公債費比率（分子）の構造'!M$45</f>
        <v>1684</v>
      </c>
      <c r="I49" s="167"/>
      <c r="J49" s="167"/>
      <c r="K49" s="167">
        <f>'実質公債費比率（分子）の構造'!N$45</f>
        <v>1760</v>
      </c>
      <c r="L49" s="167"/>
      <c r="M49" s="167"/>
      <c r="N49" s="167">
        <f>'実質公債費比率（分子）の構造'!O$45</f>
        <v>1674</v>
      </c>
      <c r="O49" s="167"/>
      <c r="P49" s="167"/>
    </row>
    <row r="50" spans="1:16" x14ac:dyDescent="0.15">
      <c r="A50" s="167" t="s">
        <v>71</v>
      </c>
      <c r="B50" s="167" t="e">
        <f>NA()</f>
        <v>#N/A</v>
      </c>
      <c r="C50" s="167">
        <f>IF(ISNUMBER('実質公債費比率（分子）の構造'!K$53),'実質公債費比率（分子）の構造'!K$53,NA())</f>
        <v>352</v>
      </c>
      <c r="D50" s="167" t="e">
        <f>NA()</f>
        <v>#N/A</v>
      </c>
      <c r="E50" s="167" t="e">
        <f>NA()</f>
        <v>#N/A</v>
      </c>
      <c r="F50" s="167">
        <f>IF(ISNUMBER('実質公債費比率（分子）の構造'!L$53),'実質公債費比率（分子）の構造'!L$53,NA())</f>
        <v>358</v>
      </c>
      <c r="G50" s="167" t="e">
        <f>NA()</f>
        <v>#N/A</v>
      </c>
      <c r="H50" s="167" t="e">
        <f>NA()</f>
        <v>#N/A</v>
      </c>
      <c r="I50" s="167">
        <f>IF(ISNUMBER('実質公債費比率（分子）の構造'!M$53),'実質公債費比率（分子）の構造'!M$53,NA())</f>
        <v>397</v>
      </c>
      <c r="J50" s="167" t="e">
        <f>NA()</f>
        <v>#N/A</v>
      </c>
      <c r="K50" s="167" t="e">
        <f>NA()</f>
        <v>#N/A</v>
      </c>
      <c r="L50" s="167">
        <f>IF(ISNUMBER('実質公債費比率（分子）の構造'!N$53),'実質公債費比率（分子）の構造'!N$53,NA())</f>
        <v>490</v>
      </c>
      <c r="M50" s="167" t="e">
        <f>NA()</f>
        <v>#N/A</v>
      </c>
      <c r="N50" s="167" t="e">
        <f>NA()</f>
        <v>#N/A</v>
      </c>
      <c r="O50" s="167">
        <f>IF(ISNUMBER('実質公債費比率（分子）の構造'!O$53),'実質公債費比率（分子）の構造'!O$53,NA())</f>
        <v>463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12434</v>
      </c>
      <c r="E56" s="166"/>
      <c r="F56" s="166"/>
      <c r="G56" s="166">
        <f>'将来負担比率（分子）の構造'!J$52</f>
        <v>12136</v>
      </c>
      <c r="H56" s="166"/>
      <c r="I56" s="166"/>
      <c r="J56" s="166">
        <f>'将来負担比率（分子）の構造'!K$52</f>
        <v>11923</v>
      </c>
      <c r="K56" s="166"/>
      <c r="L56" s="166"/>
      <c r="M56" s="166">
        <f>'将来負担比率（分子）の構造'!L$52</f>
        <v>11624</v>
      </c>
      <c r="N56" s="166"/>
      <c r="O56" s="166"/>
      <c r="P56" s="166">
        <f>'将来負担比率（分子）の構造'!M$52</f>
        <v>11380</v>
      </c>
    </row>
    <row r="57" spans="1:16" x14ac:dyDescent="0.15">
      <c r="A57" s="166" t="s">
        <v>42</v>
      </c>
      <c r="B57" s="166"/>
      <c r="C57" s="166"/>
      <c r="D57" s="166">
        <f>'将来負担比率（分子）の構造'!I$51</f>
        <v>166</v>
      </c>
      <c r="E57" s="166"/>
      <c r="F57" s="166"/>
      <c r="G57" s="166">
        <f>'将来負担比率（分子）の構造'!J$51</f>
        <v>113</v>
      </c>
      <c r="H57" s="166"/>
      <c r="I57" s="166"/>
      <c r="J57" s="166">
        <f>'将来負担比率（分子）の構造'!K$51</f>
        <v>61</v>
      </c>
      <c r="K57" s="166"/>
      <c r="L57" s="166"/>
      <c r="M57" s="166">
        <f>'将来負担比率（分子）の構造'!L$51</f>
        <v>22</v>
      </c>
      <c r="N57" s="166"/>
      <c r="O57" s="166"/>
      <c r="P57" s="166">
        <f>'将来負担比率（分子）の構造'!M$51</f>
        <v>7</v>
      </c>
    </row>
    <row r="58" spans="1:16" x14ac:dyDescent="0.15">
      <c r="A58" s="166" t="s">
        <v>41</v>
      </c>
      <c r="B58" s="166"/>
      <c r="C58" s="166"/>
      <c r="D58" s="166">
        <f>'将来負担比率（分子）の構造'!I$50</f>
        <v>11573</v>
      </c>
      <c r="E58" s="166"/>
      <c r="F58" s="166"/>
      <c r="G58" s="166">
        <f>'将来負担比率（分子）の構造'!J$50</f>
        <v>10610</v>
      </c>
      <c r="H58" s="166"/>
      <c r="I58" s="166"/>
      <c r="J58" s="166">
        <f>'将来負担比率（分子）の構造'!K$50</f>
        <v>8012</v>
      </c>
      <c r="K58" s="166"/>
      <c r="L58" s="166"/>
      <c r="M58" s="166">
        <f>'将来負担比率（分子）の構造'!L$50</f>
        <v>8059</v>
      </c>
      <c r="N58" s="166"/>
      <c r="O58" s="166"/>
      <c r="P58" s="166">
        <f>'将来負担比率（分子）の構造'!M$50</f>
        <v>8163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1142</v>
      </c>
      <c r="C62" s="166"/>
      <c r="D62" s="166"/>
      <c r="E62" s="166">
        <f>'将来負担比率（分子）の構造'!J$45</f>
        <v>1151</v>
      </c>
      <c r="F62" s="166"/>
      <c r="G62" s="166"/>
      <c r="H62" s="166">
        <f>'将来負担比率（分子）の構造'!K$45</f>
        <v>1083</v>
      </c>
      <c r="I62" s="166"/>
      <c r="J62" s="166"/>
      <c r="K62" s="166">
        <f>'将来負担比率（分子）の構造'!L$45</f>
        <v>979</v>
      </c>
      <c r="L62" s="166"/>
      <c r="M62" s="166"/>
      <c r="N62" s="166">
        <f>'将来負担比率（分子）の構造'!M$45</f>
        <v>852</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1365</v>
      </c>
      <c r="C64" s="166"/>
      <c r="D64" s="166"/>
      <c r="E64" s="166">
        <f>'将来負担比率（分子）の構造'!J$43</f>
        <v>1274</v>
      </c>
      <c r="F64" s="166"/>
      <c r="G64" s="166"/>
      <c r="H64" s="166">
        <f>'将来負担比率（分子）の構造'!K$43</f>
        <v>1287</v>
      </c>
      <c r="I64" s="166"/>
      <c r="J64" s="166"/>
      <c r="K64" s="166">
        <f>'将来負担比率（分子）の構造'!L$43</f>
        <v>1299</v>
      </c>
      <c r="L64" s="166"/>
      <c r="M64" s="166"/>
      <c r="N64" s="166">
        <f>'将来負担比率（分子）の構造'!M$43</f>
        <v>1230</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14565</v>
      </c>
      <c r="C66" s="166"/>
      <c r="D66" s="166"/>
      <c r="E66" s="166">
        <f>'将来負担比率（分子）の構造'!J$41</f>
        <v>14425</v>
      </c>
      <c r="F66" s="166"/>
      <c r="G66" s="166"/>
      <c r="H66" s="166">
        <f>'将来負担比率（分子）の構造'!K$41</f>
        <v>14316</v>
      </c>
      <c r="I66" s="166"/>
      <c r="J66" s="166"/>
      <c r="K66" s="166">
        <f>'将来負担比率（分子）の構造'!L$41</f>
        <v>13858</v>
      </c>
      <c r="L66" s="166"/>
      <c r="M66" s="166"/>
      <c r="N66" s="166">
        <f>'将来負担比率（分子）の構造'!M$41</f>
        <v>13653</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3703</v>
      </c>
      <c r="C72" s="170">
        <f>基金残高に係る経年分析!G55</f>
        <v>3706</v>
      </c>
      <c r="D72" s="170">
        <f>基金残高に係る経年分析!H55</f>
        <v>3708</v>
      </c>
    </row>
    <row r="73" spans="1:16" x14ac:dyDescent="0.15">
      <c r="A73" s="169" t="s">
        <v>78</v>
      </c>
      <c r="B73" s="170">
        <f>基金残高に係る経年分析!F56</f>
        <v>2358</v>
      </c>
      <c r="C73" s="170">
        <f>基金残高に係る経年分析!G56</f>
        <v>2360</v>
      </c>
      <c r="D73" s="170">
        <f>基金残高に係る経年分析!H56</f>
        <v>2418</v>
      </c>
    </row>
    <row r="74" spans="1:16" x14ac:dyDescent="0.15">
      <c r="A74" s="169" t="s">
        <v>79</v>
      </c>
      <c r="B74" s="170">
        <f>基金残高に係る経年分析!F57</f>
        <v>3346</v>
      </c>
      <c r="C74" s="170">
        <f>基金残高に係る経年分析!G57</f>
        <v>3605</v>
      </c>
      <c r="D74" s="170">
        <f>基金残高に係る経年分析!H57</f>
        <v>3837</v>
      </c>
    </row>
  </sheetData>
  <sheetProtection algorithmName="SHA-512" hashValue="vLToiMaM4uIfWZ3ixbYYmfa0M7yicB04TTZqMCz5LzgRogSkNy6mZacVns7OiNjT1aylYEZVIGpIyWAjMth+oQ==" saltValue="a3BCPjmnwfJbLpAEXutr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621</v>
      </c>
      <c r="DI1" s="701"/>
      <c r="DJ1" s="701"/>
      <c r="DK1" s="701"/>
      <c r="DL1" s="701"/>
      <c r="DM1" s="701"/>
      <c r="DN1" s="702"/>
      <c r="DO1" s="342"/>
      <c r="DP1" s="700" t="s">
        <v>620</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5" t="s">
        <v>221</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619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703" t="s">
        <v>227</v>
      </c>
      <c r="AQ4" s="703"/>
      <c r="AR4" s="703"/>
      <c r="AS4" s="703"/>
      <c r="AT4" s="703"/>
      <c r="AU4" s="703"/>
      <c r="AV4" s="703"/>
      <c r="AW4" s="703"/>
      <c r="AX4" s="703"/>
      <c r="AY4" s="703"/>
      <c r="AZ4" s="703"/>
      <c r="BA4" s="703"/>
      <c r="BB4" s="703"/>
      <c r="BC4" s="703"/>
      <c r="BD4" s="703"/>
      <c r="BE4" s="703"/>
      <c r="BF4" s="703"/>
      <c r="BG4" s="703" t="s">
        <v>228</v>
      </c>
      <c r="BH4" s="703"/>
      <c r="BI4" s="703"/>
      <c r="BJ4" s="703"/>
      <c r="BK4" s="703"/>
      <c r="BL4" s="703"/>
      <c r="BM4" s="703"/>
      <c r="BN4" s="703"/>
      <c r="BO4" s="703" t="s">
        <v>225</v>
      </c>
      <c r="BP4" s="703"/>
      <c r="BQ4" s="703"/>
      <c r="BR4" s="703"/>
      <c r="BS4" s="703" t="s">
        <v>229</v>
      </c>
      <c r="BT4" s="703"/>
      <c r="BU4" s="703"/>
      <c r="BV4" s="703"/>
      <c r="BW4" s="703"/>
      <c r="BX4" s="703"/>
      <c r="BY4" s="703"/>
      <c r="BZ4" s="703"/>
      <c r="CA4" s="703"/>
      <c r="CB4" s="703"/>
      <c r="CD4" s="662" t="s">
        <v>618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230</v>
      </c>
      <c r="C5" s="660"/>
      <c r="D5" s="660"/>
      <c r="E5" s="660"/>
      <c r="F5" s="660"/>
      <c r="G5" s="660"/>
      <c r="H5" s="660"/>
      <c r="I5" s="660"/>
      <c r="J5" s="660"/>
      <c r="K5" s="660"/>
      <c r="L5" s="660"/>
      <c r="M5" s="660"/>
      <c r="N5" s="660"/>
      <c r="O5" s="660"/>
      <c r="P5" s="660"/>
      <c r="Q5" s="661"/>
      <c r="R5" s="656">
        <v>997608</v>
      </c>
      <c r="S5" s="657"/>
      <c r="T5" s="657"/>
      <c r="U5" s="657"/>
      <c r="V5" s="657"/>
      <c r="W5" s="657"/>
      <c r="X5" s="657"/>
      <c r="Y5" s="685"/>
      <c r="Z5" s="698">
        <v>7.7</v>
      </c>
      <c r="AA5" s="698"/>
      <c r="AB5" s="698"/>
      <c r="AC5" s="698"/>
      <c r="AD5" s="699">
        <v>997608</v>
      </c>
      <c r="AE5" s="699"/>
      <c r="AF5" s="699"/>
      <c r="AG5" s="699"/>
      <c r="AH5" s="699"/>
      <c r="AI5" s="699"/>
      <c r="AJ5" s="699"/>
      <c r="AK5" s="699"/>
      <c r="AL5" s="686">
        <v>15.4</v>
      </c>
      <c r="AM5" s="671"/>
      <c r="AN5" s="671"/>
      <c r="AO5" s="687"/>
      <c r="AP5" s="659" t="s">
        <v>231</v>
      </c>
      <c r="AQ5" s="660"/>
      <c r="AR5" s="660"/>
      <c r="AS5" s="660"/>
      <c r="AT5" s="660"/>
      <c r="AU5" s="660"/>
      <c r="AV5" s="660"/>
      <c r="AW5" s="660"/>
      <c r="AX5" s="660"/>
      <c r="AY5" s="660"/>
      <c r="AZ5" s="660"/>
      <c r="BA5" s="660"/>
      <c r="BB5" s="660"/>
      <c r="BC5" s="660"/>
      <c r="BD5" s="660"/>
      <c r="BE5" s="660"/>
      <c r="BF5" s="661"/>
      <c r="BG5" s="609">
        <v>996930</v>
      </c>
      <c r="BH5" s="610"/>
      <c r="BI5" s="610"/>
      <c r="BJ5" s="610"/>
      <c r="BK5" s="610"/>
      <c r="BL5" s="610"/>
      <c r="BM5" s="610"/>
      <c r="BN5" s="611"/>
      <c r="BO5" s="635">
        <v>99.9</v>
      </c>
      <c r="BP5" s="635"/>
      <c r="BQ5" s="635"/>
      <c r="BR5" s="635"/>
      <c r="BS5" s="636" t="s">
        <v>554</v>
      </c>
      <c r="BT5" s="636"/>
      <c r="BU5" s="636"/>
      <c r="BV5" s="636"/>
      <c r="BW5" s="636"/>
      <c r="BX5" s="636"/>
      <c r="BY5" s="636"/>
      <c r="BZ5" s="636"/>
      <c r="CA5" s="636"/>
      <c r="CB5" s="683"/>
      <c r="CD5" s="662" t="s">
        <v>227</v>
      </c>
      <c r="CE5" s="663"/>
      <c r="CF5" s="663"/>
      <c r="CG5" s="663"/>
      <c r="CH5" s="663"/>
      <c r="CI5" s="663"/>
      <c r="CJ5" s="663"/>
      <c r="CK5" s="663"/>
      <c r="CL5" s="663"/>
      <c r="CM5" s="663"/>
      <c r="CN5" s="663"/>
      <c r="CO5" s="663"/>
      <c r="CP5" s="663"/>
      <c r="CQ5" s="664"/>
      <c r="CR5" s="662" t="s">
        <v>233</v>
      </c>
      <c r="CS5" s="663"/>
      <c r="CT5" s="663"/>
      <c r="CU5" s="663"/>
      <c r="CV5" s="663"/>
      <c r="CW5" s="663"/>
      <c r="CX5" s="663"/>
      <c r="CY5" s="664"/>
      <c r="CZ5" s="662" t="s">
        <v>225</v>
      </c>
      <c r="DA5" s="663"/>
      <c r="DB5" s="663"/>
      <c r="DC5" s="664"/>
      <c r="DD5" s="662" t="s">
        <v>234</v>
      </c>
      <c r="DE5" s="663"/>
      <c r="DF5" s="663"/>
      <c r="DG5" s="663"/>
      <c r="DH5" s="663"/>
      <c r="DI5" s="663"/>
      <c r="DJ5" s="663"/>
      <c r="DK5" s="663"/>
      <c r="DL5" s="663"/>
      <c r="DM5" s="663"/>
      <c r="DN5" s="663"/>
      <c r="DO5" s="663"/>
      <c r="DP5" s="664"/>
      <c r="DQ5" s="662" t="s">
        <v>235</v>
      </c>
      <c r="DR5" s="663"/>
      <c r="DS5" s="663"/>
      <c r="DT5" s="663"/>
      <c r="DU5" s="663"/>
      <c r="DV5" s="663"/>
      <c r="DW5" s="663"/>
      <c r="DX5" s="663"/>
      <c r="DY5" s="663"/>
      <c r="DZ5" s="663"/>
      <c r="EA5" s="663"/>
      <c r="EB5" s="663"/>
      <c r="EC5" s="664"/>
    </row>
    <row r="6" spans="2:143" ht="11.25" customHeight="1" x14ac:dyDescent="0.15">
      <c r="B6" s="606" t="s">
        <v>617</v>
      </c>
      <c r="C6" s="607"/>
      <c r="D6" s="607"/>
      <c r="E6" s="607"/>
      <c r="F6" s="607"/>
      <c r="G6" s="607"/>
      <c r="H6" s="607"/>
      <c r="I6" s="607"/>
      <c r="J6" s="607"/>
      <c r="K6" s="607"/>
      <c r="L6" s="607"/>
      <c r="M6" s="607"/>
      <c r="N6" s="607"/>
      <c r="O6" s="607"/>
      <c r="P6" s="607"/>
      <c r="Q6" s="608"/>
      <c r="R6" s="609">
        <v>255585</v>
      </c>
      <c r="S6" s="610"/>
      <c r="T6" s="610"/>
      <c r="U6" s="610"/>
      <c r="V6" s="610"/>
      <c r="W6" s="610"/>
      <c r="X6" s="610"/>
      <c r="Y6" s="611"/>
      <c r="Z6" s="635">
        <v>2</v>
      </c>
      <c r="AA6" s="635"/>
      <c r="AB6" s="635"/>
      <c r="AC6" s="635"/>
      <c r="AD6" s="636">
        <v>255585</v>
      </c>
      <c r="AE6" s="636"/>
      <c r="AF6" s="636"/>
      <c r="AG6" s="636"/>
      <c r="AH6" s="636"/>
      <c r="AI6" s="636"/>
      <c r="AJ6" s="636"/>
      <c r="AK6" s="636"/>
      <c r="AL6" s="612">
        <v>3.9</v>
      </c>
      <c r="AM6" s="613"/>
      <c r="AN6" s="613"/>
      <c r="AO6" s="637"/>
      <c r="AP6" s="606" t="s">
        <v>616</v>
      </c>
      <c r="AQ6" s="607"/>
      <c r="AR6" s="607"/>
      <c r="AS6" s="607"/>
      <c r="AT6" s="607"/>
      <c r="AU6" s="607"/>
      <c r="AV6" s="607"/>
      <c r="AW6" s="607"/>
      <c r="AX6" s="607"/>
      <c r="AY6" s="607"/>
      <c r="AZ6" s="607"/>
      <c r="BA6" s="607"/>
      <c r="BB6" s="607"/>
      <c r="BC6" s="607"/>
      <c r="BD6" s="607"/>
      <c r="BE6" s="607"/>
      <c r="BF6" s="608"/>
      <c r="BG6" s="609">
        <v>996930</v>
      </c>
      <c r="BH6" s="610"/>
      <c r="BI6" s="610"/>
      <c r="BJ6" s="610"/>
      <c r="BK6" s="610"/>
      <c r="BL6" s="610"/>
      <c r="BM6" s="610"/>
      <c r="BN6" s="611"/>
      <c r="BO6" s="635">
        <v>99.9</v>
      </c>
      <c r="BP6" s="635"/>
      <c r="BQ6" s="635"/>
      <c r="BR6" s="635"/>
      <c r="BS6" s="636" t="s">
        <v>554</v>
      </c>
      <c r="BT6" s="636"/>
      <c r="BU6" s="636"/>
      <c r="BV6" s="636"/>
      <c r="BW6" s="636"/>
      <c r="BX6" s="636"/>
      <c r="BY6" s="636"/>
      <c r="BZ6" s="636"/>
      <c r="CA6" s="636"/>
      <c r="CB6" s="683"/>
      <c r="CD6" s="659" t="s">
        <v>236</v>
      </c>
      <c r="CE6" s="660"/>
      <c r="CF6" s="660"/>
      <c r="CG6" s="660"/>
      <c r="CH6" s="660"/>
      <c r="CI6" s="660"/>
      <c r="CJ6" s="660"/>
      <c r="CK6" s="660"/>
      <c r="CL6" s="660"/>
      <c r="CM6" s="660"/>
      <c r="CN6" s="660"/>
      <c r="CO6" s="660"/>
      <c r="CP6" s="660"/>
      <c r="CQ6" s="661"/>
      <c r="CR6" s="609">
        <v>68487</v>
      </c>
      <c r="CS6" s="610"/>
      <c r="CT6" s="610"/>
      <c r="CU6" s="610"/>
      <c r="CV6" s="610"/>
      <c r="CW6" s="610"/>
      <c r="CX6" s="610"/>
      <c r="CY6" s="611"/>
      <c r="CZ6" s="686">
        <v>0.6</v>
      </c>
      <c r="DA6" s="671"/>
      <c r="DB6" s="671"/>
      <c r="DC6" s="688"/>
      <c r="DD6" s="615" t="s">
        <v>554</v>
      </c>
      <c r="DE6" s="610"/>
      <c r="DF6" s="610"/>
      <c r="DG6" s="610"/>
      <c r="DH6" s="610"/>
      <c r="DI6" s="610"/>
      <c r="DJ6" s="610"/>
      <c r="DK6" s="610"/>
      <c r="DL6" s="610"/>
      <c r="DM6" s="610"/>
      <c r="DN6" s="610"/>
      <c r="DO6" s="610"/>
      <c r="DP6" s="611"/>
      <c r="DQ6" s="615">
        <v>68487</v>
      </c>
      <c r="DR6" s="610"/>
      <c r="DS6" s="610"/>
      <c r="DT6" s="610"/>
      <c r="DU6" s="610"/>
      <c r="DV6" s="610"/>
      <c r="DW6" s="610"/>
      <c r="DX6" s="610"/>
      <c r="DY6" s="610"/>
      <c r="DZ6" s="610"/>
      <c r="EA6" s="610"/>
      <c r="EB6" s="610"/>
      <c r="EC6" s="645"/>
    </row>
    <row r="7" spans="2:143" ht="11.25" customHeight="1" x14ac:dyDescent="0.15">
      <c r="B7" s="606" t="s">
        <v>237</v>
      </c>
      <c r="C7" s="607"/>
      <c r="D7" s="607"/>
      <c r="E7" s="607"/>
      <c r="F7" s="607"/>
      <c r="G7" s="607"/>
      <c r="H7" s="607"/>
      <c r="I7" s="607"/>
      <c r="J7" s="607"/>
      <c r="K7" s="607"/>
      <c r="L7" s="607"/>
      <c r="M7" s="607"/>
      <c r="N7" s="607"/>
      <c r="O7" s="607"/>
      <c r="P7" s="607"/>
      <c r="Q7" s="608"/>
      <c r="R7" s="609">
        <v>864</v>
      </c>
      <c r="S7" s="610"/>
      <c r="T7" s="610"/>
      <c r="U7" s="610"/>
      <c r="V7" s="610"/>
      <c r="W7" s="610"/>
      <c r="X7" s="610"/>
      <c r="Y7" s="611"/>
      <c r="Z7" s="635">
        <v>0</v>
      </c>
      <c r="AA7" s="635"/>
      <c r="AB7" s="635"/>
      <c r="AC7" s="635"/>
      <c r="AD7" s="636">
        <v>864</v>
      </c>
      <c r="AE7" s="636"/>
      <c r="AF7" s="636"/>
      <c r="AG7" s="636"/>
      <c r="AH7" s="636"/>
      <c r="AI7" s="636"/>
      <c r="AJ7" s="636"/>
      <c r="AK7" s="636"/>
      <c r="AL7" s="612">
        <v>0</v>
      </c>
      <c r="AM7" s="613"/>
      <c r="AN7" s="613"/>
      <c r="AO7" s="637"/>
      <c r="AP7" s="606" t="s">
        <v>615</v>
      </c>
      <c r="AQ7" s="607"/>
      <c r="AR7" s="607"/>
      <c r="AS7" s="607"/>
      <c r="AT7" s="607"/>
      <c r="AU7" s="607"/>
      <c r="AV7" s="607"/>
      <c r="AW7" s="607"/>
      <c r="AX7" s="607"/>
      <c r="AY7" s="607"/>
      <c r="AZ7" s="607"/>
      <c r="BA7" s="607"/>
      <c r="BB7" s="607"/>
      <c r="BC7" s="607"/>
      <c r="BD7" s="607"/>
      <c r="BE7" s="607"/>
      <c r="BF7" s="608"/>
      <c r="BG7" s="609">
        <v>406660</v>
      </c>
      <c r="BH7" s="610"/>
      <c r="BI7" s="610"/>
      <c r="BJ7" s="610"/>
      <c r="BK7" s="610"/>
      <c r="BL7" s="610"/>
      <c r="BM7" s="610"/>
      <c r="BN7" s="611"/>
      <c r="BO7" s="635">
        <v>40.799999999999997</v>
      </c>
      <c r="BP7" s="635"/>
      <c r="BQ7" s="635"/>
      <c r="BR7" s="635"/>
      <c r="BS7" s="636" t="s">
        <v>554</v>
      </c>
      <c r="BT7" s="636"/>
      <c r="BU7" s="636"/>
      <c r="BV7" s="636"/>
      <c r="BW7" s="636"/>
      <c r="BX7" s="636"/>
      <c r="BY7" s="636"/>
      <c r="BZ7" s="636"/>
      <c r="CA7" s="636"/>
      <c r="CB7" s="683"/>
      <c r="CD7" s="606" t="s">
        <v>238</v>
      </c>
      <c r="CE7" s="607"/>
      <c r="CF7" s="607"/>
      <c r="CG7" s="607"/>
      <c r="CH7" s="607"/>
      <c r="CI7" s="607"/>
      <c r="CJ7" s="607"/>
      <c r="CK7" s="607"/>
      <c r="CL7" s="607"/>
      <c r="CM7" s="607"/>
      <c r="CN7" s="607"/>
      <c r="CO7" s="607"/>
      <c r="CP7" s="607"/>
      <c r="CQ7" s="608"/>
      <c r="CR7" s="609">
        <v>2944055</v>
      </c>
      <c r="CS7" s="610"/>
      <c r="CT7" s="610"/>
      <c r="CU7" s="610"/>
      <c r="CV7" s="610"/>
      <c r="CW7" s="610"/>
      <c r="CX7" s="610"/>
      <c r="CY7" s="611"/>
      <c r="CZ7" s="635">
        <v>25.4</v>
      </c>
      <c r="DA7" s="635"/>
      <c r="DB7" s="635"/>
      <c r="DC7" s="635"/>
      <c r="DD7" s="615">
        <v>365569</v>
      </c>
      <c r="DE7" s="610"/>
      <c r="DF7" s="610"/>
      <c r="DG7" s="610"/>
      <c r="DH7" s="610"/>
      <c r="DI7" s="610"/>
      <c r="DJ7" s="610"/>
      <c r="DK7" s="610"/>
      <c r="DL7" s="610"/>
      <c r="DM7" s="610"/>
      <c r="DN7" s="610"/>
      <c r="DO7" s="610"/>
      <c r="DP7" s="611"/>
      <c r="DQ7" s="615">
        <v>1834559</v>
      </c>
      <c r="DR7" s="610"/>
      <c r="DS7" s="610"/>
      <c r="DT7" s="610"/>
      <c r="DU7" s="610"/>
      <c r="DV7" s="610"/>
      <c r="DW7" s="610"/>
      <c r="DX7" s="610"/>
      <c r="DY7" s="610"/>
      <c r="DZ7" s="610"/>
      <c r="EA7" s="610"/>
      <c r="EB7" s="610"/>
      <c r="EC7" s="645"/>
    </row>
    <row r="8" spans="2:143" ht="11.25" customHeight="1" x14ac:dyDescent="0.15">
      <c r="B8" s="606" t="s">
        <v>239</v>
      </c>
      <c r="C8" s="607"/>
      <c r="D8" s="607"/>
      <c r="E8" s="607"/>
      <c r="F8" s="607"/>
      <c r="G8" s="607"/>
      <c r="H8" s="607"/>
      <c r="I8" s="607"/>
      <c r="J8" s="607"/>
      <c r="K8" s="607"/>
      <c r="L8" s="607"/>
      <c r="M8" s="607"/>
      <c r="N8" s="607"/>
      <c r="O8" s="607"/>
      <c r="P8" s="607"/>
      <c r="Q8" s="608"/>
      <c r="R8" s="609">
        <v>8049</v>
      </c>
      <c r="S8" s="610"/>
      <c r="T8" s="610"/>
      <c r="U8" s="610"/>
      <c r="V8" s="610"/>
      <c r="W8" s="610"/>
      <c r="X8" s="610"/>
      <c r="Y8" s="611"/>
      <c r="Z8" s="635">
        <v>0.1</v>
      </c>
      <c r="AA8" s="635"/>
      <c r="AB8" s="635"/>
      <c r="AC8" s="635"/>
      <c r="AD8" s="636">
        <v>8049</v>
      </c>
      <c r="AE8" s="636"/>
      <c r="AF8" s="636"/>
      <c r="AG8" s="636"/>
      <c r="AH8" s="636"/>
      <c r="AI8" s="636"/>
      <c r="AJ8" s="636"/>
      <c r="AK8" s="636"/>
      <c r="AL8" s="612">
        <v>0.1</v>
      </c>
      <c r="AM8" s="613"/>
      <c r="AN8" s="613"/>
      <c r="AO8" s="637"/>
      <c r="AP8" s="606" t="s">
        <v>614</v>
      </c>
      <c r="AQ8" s="607"/>
      <c r="AR8" s="607"/>
      <c r="AS8" s="607"/>
      <c r="AT8" s="607"/>
      <c r="AU8" s="607"/>
      <c r="AV8" s="607"/>
      <c r="AW8" s="607"/>
      <c r="AX8" s="607"/>
      <c r="AY8" s="607"/>
      <c r="AZ8" s="607"/>
      <c r="BA8" s="607"/>
      <c r="BB8" s="607"/>
      <c r="BC8" s="607"/>
      <c r="BD8" s="607"/>
      <c r="BE8" s="607"/>
      <c r="BF8" s="608"/>
      <c r="BG8" s="609">
        <v>11955</v>
      </c>
      <c r="BH8" s="610"/>
      <c r="BI8" s="610"/>
      <c r="BJ8" s="610"/>
      <c r="BK8" s="610"/>
      <c r="BL8" s="610"/>
      <c r="BM8" s="610"/>
      <c r="BN8" s="611"/>
      <c r="BO8" s="635">
        <v>1.2</v>
      </c>
      <c r="BP8" s="635"/>
      <c r="BQ8" s="635"/>
      <c r="BR8" s="635"/>
      <c r="BS8" s="636" t="s">
        <v>554</v>
      </c>
      <c r="BT8" s="636"/>
      <c r="BU8" s="636"/>
      <c r="BV8" s="636"/>
      <c r="BW8" s="636"/>
      <c r="BX8" s="636"/>
      <c r="BY8" s="636"/>
      <c r="BZ8" s="636"/>
      <c r="CA8" s="636"/>
      <c r="CB8" s="683"/>
      <c r="CD8" s="606" t="s">
        <v>240</v>
      </c>
      <c r="CE8" s="607"/>
      <c r="CF8" s="607"/>
      <c r="CG8" s="607"/>
      <c r="CH8" s="607"/>
      <c r="CI8" s="607"/>
      <c r="CJ8" s="607"/>
      <c r="CK8" s="607"/>
      <c r="CL8" s="607"/>
      <c r="CM8" s="607"/>
      <c r="CN8" s="607"/>
      <c r="CO8" s="607"/>
      <c r="CP8" s="607"/>
      <c r="CQ8" s="608"/>
      <c r="CR8" s="609">
        <v>1659532</v>
      </c>
      <c r="CS8" s="610"/>
      <c r="CT8" s="610"/>
      <c r="CU8" s="610"/>
      <c r="CV8" s="610"/>
      <c r="CW8" s="610"/>
      <c r="CX8" s="610"/>
      <c r="CY8" s="611"/>
      <c r="CZ8" s="635">
        <v>14.3</v>
      </c>
      <c r="DA8" s="635"/>
      <c r="DB8" s="635"/>
      <c r="DC8" s="635"/>
      <c r="DD8" s="615">
        <v>68196</v>
      </c>
      <c r="DE8" s="610"/>
      <c r="DF8" s="610"/>
      <c r="DG8" s="610"/>
      <c r="DH8" s="610"/>
      <c r="DI8" s="610"/>
      <c r="DJ8" s="610"/>
      <c r="DK8" s="610"/>
      <c r="DL8" s="610"/>
      <c r="DM8" s="610"/>
      <c r="DN8" s="610"/>
      <c r="DO8" s="610"/>
      <c r="DP8" s="611"/>
      <c r="DQ8" s="615">
        <v>1086497</v>
      </c>
      <c r="DR8" s="610"/>
      <c r="DS8" s="610"/>
      <c r="DT8" s="610"/>
      <c r="DU8" s="610"/>
      <c r="DV8" s="610"/>
      <c r="DW8" s="610"/>
      <c r="DX8" s="610"/>
      <c r="DY8" s="610"/>
      <c r="DZ8" s="610"/>
      <c r="EA8" s="610"/>
      <c r="EB8" s="610"/>
      <c r="EC8" s="645"/>
    </row>
    <row r="9" spans="2:143" ht="11.25" customHeight="1" x14ac:dyDescent="0.15">
      <c r="B9" s="606" t="s">
        <v>241</v>
      </c>
      <c r="C9" s="607"/>
      <c r="D9" s="607"/>
      <c r="E9" s="607"/>
      <c r="F9" s="607"/>
      <c r="G9" s="607"/>
      <c r="H9" s="607"/>
      <c r="I9" s="607"/>
      <c r="J9" s="607"/>
      <c r="K9" s="607"/>
      <c r="L9" s="607"/>
      <c r="M9" s="607"/>
      <c r="N9" s="607"/>
      <c r="O9" s="607"/>
      <c r="P9" s="607"/>
      <c r="Q9" s="608"/>
      <c r="R9" s="609">
        <v>8463</v>
      </c>
      <c r="S9" s="610"/>
      <c r="T9" s="610"/>
      <c r="U9" s="610"/>
      <c r="V9" s="610"/>
      <c r="W9" s="610"/>
      <c r="X9" s="610"/>
      <c r="Y9" s="611"/>
      <c r="Z9" s="635">
        <v>0.1</v>
      </c>
      <c r="AA9" s="635"/>
      <c r="AB9" s="635"/>
      <c r="AC9" s="635"/>
      <c r="AD9" s="636">
        <v>8463</v>
      </c>
      <c r="AE9" s="636"/>
      <c r="AF9" s="636"/>
      <c r="AG9" s="636"/>
      <c r="AH9" s="636"/>
      <c r="AI9" s="636"/>
      <c r="AJ9" s="636"/>
      <c r="AK9" s="636"/>
      <c r="AL9" s="612">
        <v>0.1</v>
      </c>
      <c r="AM9" s="613"/>
      <c r="AN9" s="613"/>
      <c r="AO9" s="637"/>
      <c r="AP9" s="606" t="s">
        <v>613</v>
      </c>
      <c r="AQ9" s="607"/>
      <c r="AR9" s="607"/>
      <c r="AS9" s="607"/>
      <c r="AT9" s="607"/>
      <c r="AU9" s="607"/>
      <c r="AV9" s="607"/>
      <c r="AW9" s="607"/>
      <c r="AX9" s="607"/>
      <c r="AY9" s="607"/>
      <c r="AZ9" s="607"/>
      <c r="BA9" s="607"/>
      <c r="BB9" s="607"/>
      <c r="BC9" s="607"/>
      <c r="BD9" s="607"/>
      <c r="BE9" s="607"/>
      <c r="BF9" s="608"/>
      <c r="BG9" s="609">
        <v>282698</v>
      </c>
      <c r="BH9" s="610"/>
      <c r="BI9" s="610"/>
      <c r="BJ9" s="610"/>
      <c r="BK9" s="610"/>
      <c r="BL9" s="610"/>
      <c r="BM9" s="610"/>
      <c r="BN9" s="611"/>
      <c r="BO9" s="635">
        <v>28.3</v>
      </c>
      <c r="BP9" s="635"/>
      <c r="BQ9" s="635"/>
      <c r="BR9" s="635"/>
      <c r="BS9" s="636" t="s">
        <v>554</v>
      </c>
      <c r="BT9" s="636"/>
      <c r="BU9" s="636"/>
      <c r="BV9" s="636"/>
      <c r="BW9" s="636"/>
      <c r="BX9" s="636"/>
      <c r="BY9" s="636"/>
      <c r="BZ9" s="636"/>
      <c r="CA9" s="636"/>
      <c r="CB9" s="683"/>
      <c r="CD9" s="606" t="s">
        <v>242</v>
      </c>
      <c r="CE9" s="607"/>
      <c r="CF9" s="607"/>
      <c r="CG9" s="607"/>
      <c r="CH9" s="607"/>
      <c r="CI9" s="607"/>
      <c r="CJ9" s="607"/>
      <c r="CK9" s="607"/>
      <c r="CL9" s="607"/>
      <c r="CM9" s="607"/>
      <c r="CN9" s="607"/>
      <c r="CO9" s="607"/>
      <c r="CP9" s="607"/>
      <c r="CQ9" s="608"/>
      <c r="CR9" s="609">
        <v>1025910</v>
      </c>
      <c r="CS9" s="610"/>
      <c r="CT9" s="610"/>
      <c r="CU9" s="610"/>
      <c r="CV9" s="610"/>
      <c r="CW9" s="610"/>
      <c r="CX9" s="610"/>
      <c r="CY9" s="611"/>
      <c r="CZ9" s="635">
        <v>8.8000000000000007</v>
      </c>
      <c r="DA9" s="635"/>
      <c r="DB9" s="635"/>
      <c r="DC9" s="635"/>
      <c r="DD9" s="615">
        <v>99603</v>
      </c>
      <c r="DE9" s="610"/>
      <c r="DF9" s="610"/>
      <c r="DG9" s="610"/>
      <c r="DH9" s="610"/>
      <c r="DI9" s="610"/>
      <c r="DJ9" s="610"/>
      <c r="DK9" s="610"/>
      <c r="DL9" s="610"/>
      <c r="DM9" s="610"/>
      <c r="DN9" s="610"/>
      <c r="DO9" s="610"/>
      <c r="DP9" s="611"/>
      <c r="DQ9" s="615">
        <v>840920</v>
      </c>
      <c r="DR9" s="610"/>
      <c r="DS9" s="610"/>
      <c r="DT9" s="610"/>
      <c r="DU9" s="610"/>
      <c r="DV9" s="610"/>
      <c r="DW9" s="610"/>
      <c r="DX9" s="610"/>
      <c r="DY9" s="610"/>
      <c r="DZ9" s="610"/>
      <c r="EA9" s="610"/>
      <c r="EB9" s="610"/>
      <c r="EC9" s="645"/>
    </row>
    <row r="10" spans="2:143" ht="11.25" customHeight="1" x14ac:dyDescent="0.15">
      <c r="B10" s="606" t="s">
        <v>612</v>
      </c>
      <c r="C10" s="607"/>
      <c r="D10" s="607"/>
      <c r="E10" s="607"/>
      <c r="F10" s="607"/>
      <c r="G10" s="607"/>
      <c r="H10" s="607"/>
      <c r="I10" s="607"/>
      <c r="J10" s="607"/>
      <c r="K10" s="607"/>
      <c r="L10" s="607"/>
      <c r="M10" s="607"/>
      <c r="N10" s="607"/>
      <c r="O10" s="607"/>
      <c r="P10" s="607"/>
      <c r="Q10" s="608"/>
      <c r="R10" s="609" t="s">
        <v>542</v>
      </c>
      <c r="S10" s="610"/>
      <c r="T10" s="610"/>
      <c r="U10" s="610"/>
      <c r="V10" s="610"/>
      <c r="W10" s="610"/>
      <c r="X10" s="610"/>
      <c r="Y10" s="611"/>
      <c r="Z10" s="635" t="s">
        <v>554</v>
      </c>
      <c r="AA10" s="635"/>
      <c r="AB10" s="635"/>
      <c r="AC10" s="635"/>
      <c r="AD10" s="636" t="s">
        <v>554</v>
      </c>
      <c r="AE10" s="636"/>
      <c r="AF10" s="636"/>
      <c r="AG10" s="636"/>
      <c r="AH10" s="636"/>
      <c r="AI10" s="636"/>
      <c r="AJ10" s="636"/>
      <c r="AK10" s="636"/>
      <c r="AL10" s="612" t="s">
        <v>554</v>
      </c>
      <c r="AM10" s="613"/>
      <c r="AN10" s="613"/>
      <c r="AO10" s="637"/>
      <c r="AP10" s="606" t="s">
        <v>611</v>
      </c>
      <c r="AQ10" s="607"/>
      <c r="AR10" s="607"/>
      <c r="AS10" s="607"/>
      <c r="AT10" s="607"/>
      <c r="AU10" s="607"/>
      <c r="AV10" s="607"/>
      <c r="AW10" s="607"/>
      <c r="AX10" s="607"/>
      <c r="AY10" s="607"/>
      <c r="AZ10" s="607"/>
      <c r="BA10" s="607"/>
      <c r="BB10" s="607"/>
      <c r="BC10" s="607"/>
      <c r="BD10" s="607"/>
      <c r="BE10" s="607"/>
      <c r="BF10" s="608"/>
      <c r="BG10" s="609">
        <v>20706</v>
      </c>
      <c r="BH10" s="610"/>
      <c r="BI10" s="610"/>
      <c r="BJ10" s="610"/>
      <c r="BK10" s="610"/>
      <c r="BL10" s="610"/>
      <c r="BM10" s="610"/>
      <c r="BN10" s="611"/>
      <c r="BO10" s="635">
        <v>2.1</v>
      </c>
      <c r="BP10" s="635"/>
      <c r="BQ10" s="635"/>
      <c r="BR10" s="635"/>
      <c r="BS10" s="636" t="s">
        <v>554</v>
      </c>
      <c r="BT10" s="636"/>
      <c r="BU10" s="636"/>
      <c r="BV10" s="636"/>
      <c r="BW10" s="636"/>
      <c r="BX10" s="636"/>
      <c r="BY10" s="636"/>
      <c r="BZ10" s="636"/>
      <c r="CA10" s="636"/>
      <c r="CB10" s="683"/>
      <c r="CD10" s="606" t="s">
        <v>243</v>
      </c>
      <c r="CE10" s="607"/>
      <c r="CF10" s="607"/>
      <c r="CG10" s="607"/>
      <c r="CH10" s="607"/>
      <c r="CI10" s="607"/>
      <c r="CJ10" s="607"/>
      <c r="CK10" s="607"/>
      <c r="CL10" s="607"/>
      <c r="CM10" s="607"/>
      <c r="CN10" s="607"/>
      <c r="CO10" s="607"/>
      <c r="CP10" s="607"/>
      <c r="CQ10" s="608"/>
      <c r="CR10" s="609" t="s">
        <v>554</v>
      </c>
      <c r="CS10" s="610"/>
      <c r="CT10" s="610"/>
      <c r="CU10" s="610"/>
      <c r="CV10" s="610"/>
      <c r="CW10" s="610"/>
      <c r="CX10" s="610"/>
      <c r="CY10" s="611"/>
      <c r="CZ10" s="635" t="s">
        <v>554</v>
      </c>
      <c r="DA10" s="635"/>
      <c r="DB10" s="635"/>
      <c r="DC10" s="635"/>
      <c r="DD10" s="615" t="s">
        <v>554</v>
      </c>
      <c r="DE10" s="610"/>
      <c r="DF10" s="610"/>
      <c r="DG10" s="610"/>
      <c r="DH10" s="610"/>
      <c r="DI10" s="610"/>
      <c r="DJ10" s="610"/>
      <c r="DK10" s="610"/>
      <c r="DL10" s="610"/>
      <c r="DM10" s="610"/>
      <c r="DN10" s="610"/>
      <c r="DO10" s="610"/>
      <c r="DP10" s="611"/>
      <c r="DQ10" s="615" t="s">
        <v>554</v>
      </c>
      <c r="DR10" s="610"/>
      <c r="DS10" s="610"/>
      <c r="DT10" s="610"/>
      <c r="DU10" s="610"/>
      <c r="DV10" s="610"/>
      <c r="DW10" s="610"/>
      <c r="DX10" s="610"/>
      <c r="DY10" s="610"/>
      <c r="DZ10" s="610"/>
      <c r="EA10" s="610"/>
      <c r="EB10" s="610"/>
      <c r="EC10" s="645"/>
    </row>
    <row r="11" spans="2:143" ht="11.25" customHeight="1" x14ac:dyDescent="0.15">
      <c r="B11" s="606" t="s">
        <v>244</v>
      </c>
      <c r="C11" s="607"/>
      <c r="D11" s="607"/>
      <c r="E11" s="607"/>
      <c r="F11" s="607"/>
      <c r="G11" s="607"/>
      <c r="H11" s="607"/>
      <c r="I11" s="607"/>
      <c r="J11" s="607"/>
      <c r="K11" s="607"/>
      <c r="L11" s="607"/>
      <c r="M11" s="607"/>
      <c r="N11" s="607"/>
      <c r="O11" s="607"/>
      <c r="P11" s="607"/>
      <c r="Q11" s="608"/>
      <c r="R11" s="609">
        <v>176830</v>
      </c>
      <c r="S11" s="610"/>
      <c r="T11" s="610"/>
      <c r="U11" s="610"/>
      <c r="V11" s="610"/>
      <c r="W11" s="610"/>
      <c r="X11" s="610"/>
      <c r="Y11" s="611"/>
      <c r="Z11" s="612">
        <v>1.4</v>
      </c>
      <c r="AA11" s="613"/>
      <c r="AB11" s="613"/>
      <c r="AC11" s="614"/>
      <c r="AD11" s="615">
        <v>176830</v>
      </c>
      <c r="AE11" s="610"/>
      <c r="AF11" s="610"/>
      <c r="AG11" s="610"/>
      <c r="AH11" s="610"/>
      <c r="AI11" s="610"/>
      <c r="AJ11" s="610"/>
      <c r="AK11" s="611"/>
      <c r="AL11" s="612">
        <v>2.7</v>
      </c>
      <c r="AM11" s="613"/>
      <c r="AN11" s="613"/>
      <c r="AO11" s="637"/>
      <c r="AP11" s="606" t="s">
        <v>610</v>
      </c>
      <c r="AQ11" s="607"/>
      <c r="AR11" s="607"/>
      <c r="AS11" s="607"/>
      <c r="AT11" s="607"/>
      <c r="AU11" s="607"/>
      <c r="AV11" s="607"/>
      <c r="AW11" s="607"/>
      <c r="AX11" s="607"/>
      <c r="AY11" s="607"/>
      <c r="AZ11" s="607"/>
      <c r="BA11" s="607"/>
      <c r="BB11" s="607"/>
      <c r="BC11" s="607"/>
      <c r="BD11" s="607"/>
      <c r="BE11" s="607"/>
      <c r="BF11" s="608"/>
      <c r="BG11" s="609">
        <v>91301</v>
      </c>
      <c r="BH11" s="610"/>
      <c r="BI11" s="610"/>
      <c r="BJ11" s="610"/>
      <c r="BK11" s="610"/>
      <c r="BL11" s="610"/>
      <c r="BM11" s="610"/>
      <c r="BN11" s="611"/>
      <c r="BO11" s="635">
        <v>9.1999999999999993</v>
      </c>
      <c r="BP11" s="635"/>
      <c r="BQ11" s="635"/>
      <c r="BR11" s="635"/>
      <c r="BS11" s="636" t="s">
        <v>554</v>
      </c>
      <c r="BT11" s="636"/>
      <c r="BU11" s="636"/>
      <c r="BV11" s="636"/>
      <c r="BW11" s="636"/>
      <c r="BX11" s="636"/>
      <c r="BY11" s="636"/>
      <c r="BZ11" s="636"/>
      <c r="CA11" s="636"/>
      <c r="CB11" s="683"/>
      <c r="CD11" s="606" t="s">
        <v>245</v>
      </c>
      <c r="CE11" s="607"/>
      <c r="CF11" s="607"/>
      <c r="CG11" s="607"/>
      <c r="CH11" s="607"/>
      <c r="CI11" s="607"/>
      <c r="CJ11" s="607"/>
      <c r="CK11" s="607"/>
      <c r="CL11" s="607"/>
      <c r="CM11" s="607"/>
      <c r="CN11" s="607"/>
      <c r="CO11" s="607"/>
      <c r="CP11" s="607"/>
      <c r="CQ11" s="608"/>
      <c r="CR11" s="609">
        <v>1266721</v>
      </c>
      <c r="CS11" s="610"/>
      <c r="CT11" s="610"/>
      <c r="CU11" s="610"/>
      <c r="CV11" s="610"/>
      <c r="CW11" s="610"/>
      <c r="CX11" s="610"/>
      <c r="CY11" s="611"/>
      <c r="CZ11" s="635">
        <v>10.9</v>
      </c>
      <c r="DA11" s="635"/>
      <c r="DB11" s="635"/>
      <c r="DC11" s="635"/>
      <c r="DD11" s="615">
        <v>760792</v>
      </c>
      <c r="DE11" s="610"/>
      <c r="DF11" s="610"/>
      <c r="DG11" s="610"/>
      <c r="DH11" s="610"/>
      <c r="DI11" s="610"/>
      <c r="DJ11" s="610"/>
      <c r="DK11" s="610"/>
      <c r="DL11" s="610"/>
      <c r="DM11" s="610"/>
      <c r="DN11" s="610"/>
      <c r="DO11" s="610"/>
      <c r="DP11" s="611"/>
      <c r="DQ11" s="615">
        <v>590983</v>
      </c>
      <c r="DR11" s="610"/>
      <c r="DS11" s="610"/>
      <c r="DT11" s="610"/>
      <c r="DU11" s="610"/>
      <c r="DV11" s="610"/>
      <c r="DW11" s="610"/>
      <c r="DX11" s="610"/>
      <c r="DY11" s="610"/>
      <c r="DZ11" s="610"/>
      <c r="EA11" s="610"/>
      <c r="EB11" s="610"/>
      <c r="EC11" s="645"/>
    </row>
    <row r="12" spans="2:143" ht="11.25" customHeight="1" x14ac:dyDescent="0.15">
      <c r="B12" s="606" t="s">
        <v>246</v>
      </c>
      <c r="C12" s="607"/>
      <c r="D12" s="607"/>
      <c r="E12" s="607"/>
      <c r="F12" s="607"/>
      <c r="G12" s="607"/>
      <c r="H12" s="607"/>
      <c r="I12" s="607"/>
      <c r="J12" s="607"/>
      <c r="K12" s="607"/>
      <c r="L12" s="607"/>
      <c r="M12" s="607"/>
      <c r="N12" s="607"/>
      <c r="O12" s="607"/>
      <c r="P12" s="607"/>
      <c r="Q12" s="608"/>
      <c r="R12" s="609" t="s">
        <v>554</v>
      </c>
      <c r="S12" s="610"/>
      <c r="T12" s="610"/>
      <c r="U12" s="610"/>
      <c r="V12" s="610"/>
      <c r="W12" s="610"/>
      <c r="X12" s="610"/>
      <c r="Y12" s="611"/>
      <c r="Z12" s="635" t="s">
        <v>554</v>
      </c>
      <c r="AA12" s="635"/>
      <c r="AB12" s="635"/>
      <c r="AC12" s="635"/>
      <c r="AD12" s="636" t="s">
        <v>554</v>
      </c>
      <c r="AE12" s="636"/>
      <c r="AF12" s="636"/>
      <c r="AG12" s="636"/>
      <c r="AH12" s="636"/>
      <c r="AI12" s="636"/>
      <c r="AJ12" s="636"/>
      <c r="AK12" s="636"/>
      <c r="AL12" s="612" t="s">
        <v>607</v>
      </c>
      <c r="AM12" s="613"/>
      <c r="AN12" s="613"/>
      <c r="AO12" s="637"/>
      <c r="AP12" s="606" t="s">
        <v>609</v>
      </c>
      <c r="AQ12" s="607"/>
      <c r="AR12" s="607"/>
      <c r="AS12" s="607"/>
      <c r="AT12" s="607"/>
      <c r="AU12" s="607"/>
      <c r="AV12" s="607"/>
      <c r="AW12" s="607"/>
      <c r="AX12" s="607"/>
      <c r="AY12" s="607"/>
      <c r="AZ12" s="607"/>
      <c r="BA12" s="607"/>
      <c r="BB12" s="607"/>
      <c r="BC12" s="607"/>
      <c r="BD12" s="607"/>
      <c r="BE12" s="607"/>
      <c r="BF12" s="608"/>
      <c r="BG12" s="609">
        <v>513936</v>
      </c>
      <c r="BH12" s="610"/>
      <c r="BI12" s="610"/>
      <c r="BJ12" s="610"/>
      <c r="BK12" s="610"/>
      <c r="BL12" s="610"/>
      <c r="BM12" s="610"/>
      <c r="BN12" s="611"/>
      <c r="BO12" s="635">
        <v>51.5</v>
      </c>
      <c r="BP12" s="635"/>
      <c r="BQ12" s="635"/>
      <c r="BR12" s="635"/>
      <c r="BS12" s="636" t="s">
        <v>554</v>
      </c>
      <c r="BT12" s="636"/>
      <c r="BU12" s="636"/>
      <c r="BV12" s="636"/>
      <c r="BW12" s="636"/>
      <c r="BX12" s="636"/>
      <c r="BY12" s="636"/>
      <c r="BZ12" s="636"/>
      <c r="CA12" s="636"/>
      <c r="CB12" s="683"/>
      <c r="CD12" s="606" t="s">
        <v>247</v>
      </c>
      <c r="CE12" s="607"/>
      <c r="CF12" s="607"/>
      <c r="CG12" s="607"/>
      <c r="CH12" s="607"/>
      <c r="CI12" s="607"/>
      <c r="CJ12" s="607"/>
      <c r="CK12" s="607"/>
      <c r="CL12" s="607"/>
      <c r="CM12" s="607"/>
      <c r="CN12" s="607"/>
      <c r="CO12" s="607"/>
      <c r="CP12" s="607"/>
      <c r="CQ12" s="608"/>
      <c r="CR12" s="609">
        <v>200652</v>
      </c>
      <c r="CS12" s="610"/>
      <c r="CT12" s="610"/>
      <c r="CU12" s="610"/>
      <c r="CV12" s="610"/>
      <c r="CW12" s="610"/>
      <c r="CX12" s="610"/>
      <c r="CY12" s="611"/>
      <c r="CZ12" s="635">
        <v>1.7</v>
      </c>
      <c r="DA12" s="635"/>
      <c r="DB12" s="635"/>
      <c r="DC12" s="635"/>
      <c r="DD12" s="615">
        <v>55061</v>
      </c>
      <c r="DE12" s="610"/>
      <c r="DF12" s="610"/>
      <c r="DG12" s="610"/>
      <c r="DH12" s="610"/>
      <c r="DI12" s="610"/>
      <c r="DJ12" s="610"/>
      <c r="DK12" s="610"/>
      <c r="DL12" s="610"/>
      <c r="DM12" s="610"/>
      <c r="DN12" s="610"/>
      <c r="DO12" s="610"/>
      <c r="DP12" s="611"/>
      <c r="DQ12" s="615">
        <v>134702</v>
      </c>
      <c r="DR12" s="610"/>
      <c r="DS12" s="610"/>
      <c r="DT12" s="610"/>
      <c r="DU12" s="610"/>
      <c r="DV12" s="610"/>
      <c r="DW12" s="610"/>
      <c r="DX12" s="610"/>
      <c r="DY12" s="610"/>
      <c r="DZ12" s="610"/>
      <c r="EA12" s="610"/>
      <c r="EB12" s="610"/>
      <c r="EC12" s="645"/>
    </row>
    <row r="13" spans="2:143" ht="11.25" customHeight="1" x14ac:dyDescent="0.15">
      <c r="B13" s="606" t="s">
        <v>248</v>
      </c>
      <c r="C13" s="607"/>
      <c r="D13" s="607"/>
      <c r="E13" s="607"/>
      <c r="F13" s="607"/>
      <c r="G13" s="607"/>
      <c r="H13" s="607"/>
      <c r="I13" s="607"/>
      <c r="J13" s="607"/>
      <c r="K13" s="607"/>
      <c r="L13" s="607"/>
      <c r="M13" s="607"/>
      <c r="N13" s="607"/>
      <c r="O13" s="607"/>
      <c r="P13" s="607"/>
      <c r="Q13" s="608"/>
      <c r="R13" s="609" t="s">
        <v>554</v>
      </c>
      <c r="S13" s="610"/>
      <c r="T13" s="610"/>
      <c r="U13" s="610"/>
      <c r="V13" s="610"/>
      <c r="W13" s="610"/>
      <c r="X13" s="610"/>
      <c r="Y13" s="611"/>
      <c r="Z13" s="635" t="s">
        <v>554</v>
      </c>
      <c r="AA13" s="635"/>
      <c r="AB13" s="635"/>
      <c r="AC13" s="635"/>
      <c r="AD13" s="636" t="s">
        <v>554</v>
      </c>
      <c r="AE13" s="636"/>
      <c r="AF13" s="636"/>
      <c r="AG13" s="636"/>
      <c r="AH13" s="636"/>
      <c r="AI13" s="636"/>
      <c r="AJ13" s="636"/>
      <c r="AK13" s="636"/>
      <c r="AL13" s="612" t="s">
        <v>554</v>
      </c>
      <c r="AM13" s="613"/>
      <c r="AN13" s="613"/>
      <c r="AO13" s="637"/>
      <c r="AP13" s="606" t="s">
        <v>608</v>
      </c>
      <c r="AQ13" s="607"/>
      <c r="AR13" s="607"/>
      <c r="AS13" s="607"/>
      <c r="AT13" s="607"/>
      <c r="AU13" s="607"/>
      <c r="AV13" s="607"/>
      <c r="AW13" s="607"/>
      <c r="AX13" s="607"/>
      <c r="AY13" s="607"/>
      <c r="AZ13" s="607"/>
      <c r="BA13" s="607"/>
      <c r="BB13" s="607"/>
      <c r="BC13" s="607"/>
      <c r="BD13" s="607"/>
      <c r="BE13" s="607"/>
      <c r="BF13" s="608"/>
      <c r="BG13" s="609">
        <v>428946</v>
      </c>
      <c r="BH13" s="610"/>
      <c r="BI13" s="610"/>
      <c r="BJ13" s="610"/>
      <c r="BK13" s="610"/>
      <c r="BL13" s="610"/>
      <c r="BM13" s="610"/>
      <c r="BN13" s="611"/>
      <c r="BO13" s="635">
        <v>43</v>
      </c>
      <c r="BP13" s="635"/>
      <c r="BQ13" s="635"/>
      <c r="BR13" s="635"/>
      <c r="BS13" s="636" t="s">
        <v>554</v>
      </c>
      <c r="BT13" s="636"/>
      <c r="BU13" s="636"/>
      <c r="BV13" s="636"/>
      <c r="BW13" s="636"/>
      <c r="BX13" s="636"/>
      <c r="BY13" s="636"/>
      <c r="BZ13" s="636"/>
      <c r="CA13" s="636"/>
      <c r="CB13" s="683"/>
      <c r="CD13" s="606" t="s">
        <v>249</v>
      </c>
      <c r="CE13" s="607"/>
      <c r="CF13" s="607"/>
      <c r="CG13" s="607"/>
      <c r="CH13" s="607"/>
      <c r="CI13" s="607"/>
      <c r="CJ13" s="607"/>
      <c r="CK13" s="607"/>
      <c r="CL13" s="607"/>
      <c r="CM13" s="607"/>
      <c r="CN13" s="607"/>
      <c r="CO13" s="607"/>
      <c r="CP13" s="607"/>
      <c r="CQ13" s="608"/>
      <c r="CR13" s="609">
        <v>1084523</v>
      </c>
      <c r="CS13" s="610"/>
      <c r="CT13" s="610"/>
      <c r="CU13" s="610"/>
      <c r="CV13" s="610"/>
      <c r="CW13" s="610"/>
      <c r="CX13" s="610"/>
      <c r="CY13" s="611"/>
      <c r="CZ13" s="635">
        <v>9.3000000000000007</v>
      </c>
      <c r="DA13" s="635"/>
      <c r="DB13" s="635"/>
      <c r="DC13" s="635"/>
      <c r="DD13" s="615">
        <v>894706</v>
      </c>
      <c r="DE13" s="610"/>
      <c r="DF13" s="610"/>
      <c r="DG13" s="610"/>
      <c r="DH13" s="610"/>
      <c r="DI13" s="610"/>
      <c r="DJ13" s="610"/>
      <c r="DK13" s="610"/>
      <c r="DL13" s="610"/>
      <c r="DM13" s="610"/>
      <c r="DN13" s="610"/>
      <c r="DO13" s="610"/>
      <c r="DP13" s="611"/>
      <c r="DQ13" s="615">
        <v>234223</v>
      </c>
      <c r="DR13" s="610"/>
      <c r="DS13" s="610"/>
      <c r="DT13" s="610"/>
      <c r="DU13" s="610"/>
      <c r="DV13" s="610"/>
      <c r="DW13" s="610"/>
      <c r="DX13" s="610"/>
      <c r="DY13" s="610"/>
      <c r="DZ13" s="610"/>
      <c r="EA13" s="610"/>
      <c r="EB13" s="610"/>
      <c r="EC13" s="645"/>
    </row>
    <row r="14" spans="2:143" ht="11.25" customHeight="1" x14ac:dyDescent="0.15">
      <c r="B14" s="606" t="s">
        <v>250</v>
      </c>
      <c r="C14" s="607"/>
      <c r="D14" s="607"/>
      <c r="E14" s="607"/>
      <c r="F14" s="607"/>
      <c r="G14" s="607"/>
      <c r="H14" s="607"/>
      <c r="I14" s="607"/>
      <c r="J14" s="607"/>
      <c r="K14" s="607"/>
      <c r="L14" s="607"/>
      <c r="M14" s="607"/>
      <c r="N14" s="607"/>
      <c r="O14" s="607"/>
      <c r="P14" s="607"/>
      <c r="Q14" s="608"/>
      <c r="R14" s="609" t="s">
        <v>542</v>
      </c>
      <c r="S14" s="610"/>
      <c r="T14" s="610"/>
      <c r="U14" s="610"/>
      <c r="V14" s="610"/>
      <c r="W14" s="610"/>
      <c r="X14" s="610"/>
      <c r="Y14" s="611"/>
      <c r="Z14" s="635" t="s">
        <v>607</v>
      </c>
      <c r="AA14" s="635"/>
      <c r="AB14" s="635"/>
      <c r="AC14" s="635"/>
      <c r="AD14" s="636" t="s">
        <v>554</v>
      </c>
      <c r="AE14" s="636"/>
      <c r="AF14" s="636"/>
      <c r="AG14" s="636"/>
      <c r="AH14" s="636"/>
      <c r="AI14" s="636"/>
      <c r="AJ14" s="636"/>
      <c r="AK14" s="636"/>
      <c r="AL14" s="612" t="s">
        <v>554</v>
      </c>
      <c r="AM14" s="613"/>
      <c r="AN14" s="613"/>
      <c r="AO14" s="637"/>
      <c r="AP14" s="606" t="s">
        <v>606</v>
      </c>
      <c r="AQ14" s="607"/>
      <c r="AR14" s="607"/>
      <c r="AS14" s="607"/>
      <c r="AT14" s="607"/>
      <c r="AU14" s="607"/>
      <c r="AV14" s="607"/>
      <c r="AW14" s="607"/>
      <c r="AX14" s="607"/>
      <c r="AY14" s="607"/>
      <c r="AZ14" s="607"/>
      <c r="BA14" s="607"/>
      <c r="BB14" s="607"/>
      <c r="BC14" s="607"/>
      <c r="BD14" s="607"/>
      <c r="BE14" s="607"/>
      <c r="BF14" s="608"/>
      <c r="BG14" s="609">
        <v>36880</v>
      </c>
      <c r="BH14" s="610"/>
      <c r="BI14" s="610"/>
      <c r="BJ14" s="610"/>
      <c r="BK14" s="610"/>
      <c r="BL14" s="610"/>
      <c r="BM14" s="610"/>
      <c r="BN14" s="611"/>
      <c r="BO14" s="635">
        <v>3.7</v>
      </c>
      <c r="BP14" s="635"/>
      <c r="BQ14" s="635"/>
      <c r="BR14" s="635"/>
      <c r="BS14" s="636" t="s">
        <v>542</v>
      </c>
      <c r="BT14" s="636"/>
      <c r="BU14" s="636"/>
      <c r="BV14" s="636"/>
      <c r="BW14" s="636"/>
      <c r="BX14" s="636"/>
      <c r="BY14" s="636"/>
      <c r="BZ14" s="636"/>
      <c r="CA14" s="636"/>
      <c r="CB14" s="683"/>
      <c r="CD14" s="606" t="s">
        <v>251</v>
      </c>
      <c r="CE14" s="607"/>
      <c r="CF14" s="607"/>
      <c r="CG14" s="607"/>
      <c r="CH14" s="607"/>
      <c r="CI14" s="607"/>
      <c r="CJ14" s="607"/>
      <c r="CK14" s="607"/>
      <c r="CL14" s="607"/>
      <c r="CM14" s="607"/>
      <c r="CN14" s="607"/>
      <c r="CO14" s="607"/>
      <c r="CP14" s="607"/>
      <c r="CQ14" s="608"/>
      <c r="CR14" s="609">
        <v>513854</v>
      </c>
      <c r="CS14" s="610"/>
      <c r="CT14" s="610"/>
      <c r="CU14" s="610"/>
      <c r="CV14" s="610"/>
      <c r="CW14" s="610"/>
      <c r="CX14" s="610"/>
      <c r="CY14" s="611"/>
      <c r="CZ14" s="635">
        <v>4.4000000000000004</v>
      </c>
      <c r="DA14" s="635"/>
      <c r="DB14" s="635"/>
      <c r="DC14" s="635"/>
      <c r="DD14" s="615">
        <v>153826</v>
      </c>
      <c r="DE14" s="610"/>
      <c r="DF14" s="610"/>
      <c r="DG14" s="610"/>
      <c r="DH14" s="610"/>
      <c r="DI14" s="610"/>
      <c r="DJ14" s="610"/>
      <c r="DK14" s="610"/>
      <c r="DL14" s="610"/>
      <c r="DM14" s="610"/>
      <c r="DN14" s="610"/>
      <c r="DO14" s="610"/>
      <c r="DP14" s="611"/>
      <c r="DQ14" s="615">
        <v>395774</v>
      </c>
      <c r="DR14" s="610"/>
      <c r="DS14" s="610"/>
      <c r="DT14" s="610"/>
      <c r="DU14" s="610"/>
      <c r="DV14" s="610"/>
      <c r="DW14" s="610"/>
      <c r="DX14" s="610"/>
      <c r="DY14" s="610"/>
      <c r="DZ14" s="610"/>
      <c r="EA14" s="610"/>
      <c r="EB14" s="610"/>
      <c r="EC14" s="645"/>
    </row>
    <row r="15" spans="2:143" ht="11.25" customHeight="1" x14ac:dyDescent="0.15">
      <c r="B15" s="606" t="s">
        <v>252</v>
      </c>
      <c r="C15" s="607"/>
      <c r="D15" s="607"/>
      <c r="E15" s="607"/>
      <c r="F15" s="607"/>
      <c r="G15" s="607"/>
      <c r="H15" s="607"/>
      <c r="I15" s="607"/>
      <c r="J15" s="607"/>
      <c r="K15" s="607"/>
      <c r="L15" s="607"/>
      <c r="M15" s="607"/>
      <c r="N15" s="607"/>
      <c r="O15" s="607"/>
      <c r="P15" s="607"/>
      <c r="Q15" s="608"/>
      <c r="R15" s="609" t="s">
        <v>594</v>
      </c>
      <c r="S15" s="610"/>
      <c r="T15" s="610"/>
      <c r="U15" s="610"/>
      <c r="V15" s="610"/>
      <c r="W15" s="610"/>
      <c r="X15" s="610"/>
      <c r="Y15" s="611"/>
      <c r="Z15" s="635" t="s">
        <v>602</v>
      </c>
      <c r="AA15" s="635"/>
      <c r="AB15" s="635"/>
      <c r="AC15" s="635"/>
      <c r="AD15" s="636" t="s">
        <v>554</v>
      </c>
      <c r="AE15" s="636"/>
      <c r="AF15" s="636"/>
      <c r="AG15" s="636"/>
      <c r="AH15" s="636"/>
      <c r="AI15" s="636"/>
      <c r="AJ15" s="636"/>
      <c r="AK15" s="636"/>
      <c r="AL15" s="612" t="s">
        <v>542</v>
      </c>
      <c r="AM15" s="613"/>
      <c r="AN15" s="613"/>
      <c r="AO15" s="637"/>
      <c r="AP15" s="606" t="s">
        <v>605</v>
      </c>
      <c r="AQ15" s="607"/>
      <c r="AR15" s="607"/>
      <c r="AS15" s="607"/>
      <c r="AT15" s="607"/>
      <c r="AU15" s="607"/>
      <c r="AV15" s="607"/>
      <c r="AW15" s="607"/>
      <c r="AX15" s="607"/>
      <c r="AY15" s="607"/>
      <c r="AZ15" s="607"/>
      <c r="BA15" s="607"/>
      <c r="BB15" s="607"/>
      <c r="BC15" s="607"/>
      <c r="BD15" s="607"/>
      <c r="BE15" s="607"/>
      <c r="BF15" s="608"/>
      <c r="BG15" s="609">
        <v>39454</v>
      </c>
      <c r="BH15" s="610"/>
      <c r="BI15" s="610"/>
      <c r="BJ15" s="610"/>
      <c r="BK15" s="610"/>
      <c r="BL15" s="610"/>
      <c r="BM15" s="610"/>
      <c r="BN15" s="611"/>
      <c r="BO15" s="635">
        <v>4</v>
      </c>
      <c r="BP15" s="635"/>
      <c r="BQ15" s="635"/>
      <c r="BR15" s="635"/>
      <c r="BS15" s="636" t="s">
        <v>542</v>
      </c>
      <c r="BT15" s="636"/>
      <c r="BU15" s="636"/>
      <c r="BV15" s="636"/>
      <c r="BW15" s="636"/>
      <c r="BX15" s="636"/>
      <c r="BY15" s="636"/>
      <c r="BZ15" s="636"/>
      <c r="CA15" s="636"/>
      <c r="CB15" s="683"/>
      <c r="CD15" s="606" t="s">
        <v>253</v>
      </c>
      <c r="CE15" s="607"/>
      <c r="CF15" s="607"/>
      <c r="CG15" s="607"/>
      <c r="CH15" s="607"/>
      <c r="CI15" s="607"/>
      <c r="CJ15" s="607"/>
      <c r="CK15" s="607"/>
      <c r="CL15" s="607"/>
      <c r="CM15" s="607"/>
      <c r="CN15" s="607"/>
      <c r="CO15" s="607"/>
      <c r="CP15" s="607"/>
      <c r="CQ15" s="608"/>
      <c r="CR15" s="609">
        <v>1130947</v>
      </c>
      <c r="CS15" s="610"/>
      <c r="CT15" s="610"/>
      <c r="CU15" s="610"/>
      <c r="CV15" s="610"/>
      <c r="CW15" s="610"/>
      <c r="CX15" s="610"/>
      <c r="CY15" s="611"/>
      <c r="CZ15" s="635">
        <v>9.6999999999999993</v>
      </c>
      <c r="DA15" s="635"/>
      <c r="DB15" s="635"/>
      <c r="DC15" s="635"/>
      <c r="DD15" s="615">
        <v>622585</v>
      </c>
      <c r="DE15" s="610"/>
      <c r="DF15" s="610"/>
      <c r="DG15" s="610"/>
      <c r="DH15" s="610"/>
      <c r="DI15" s="610"/>
      <c r="DJ15" s="610"/>
      <c r="DK15" s="610"/>
      <c r="DL15" s="610"/>
      <c r="DM15" s="610"/>
      <c r="DN15" s="610"/>
      <c r="DO15" s="610"/>
      <c r="DP15" s="611"/>
      <c r="DQ15" s="615">
        <v>560204</v>
      </c>
      <c r="DR15" s="610"/>
      <c r="DS15" s="610"/>
      <c r="DT15" s="610"/>
      <c r="DU15" s="610"/>
      <c r="DV15" s="610"/>
      <c r="DW15" s="610"/>
      <c r="DX15" s="610"/>
      <c r="DY15" s="610"/>
      <c r="DZ15" s="610"/>
      <c r="EA15" s="610"/>
      <c r="EB15" s="610"/>
      <c r="EC15" s="645"/>
    </row>
    <row r="16" spans="2:143" ht="11.25" customHeight="1" x14ac:dyDescent="0.15">
      <c r="B16" s="606" t="s">
        <v>604</v>
      </c>
      <c r="C16" s="607"/>
      <c r="D16" s="607"/>
      <c r="E16" s="607"/>
      <c r="F16" s="607"/>
      <c r="G16" s="607"/>
      <c r="H16" s="607"/>
      <c r="I16" s="607"/>
      <c r="J16" s="607"/>
      <c r="K16" s="607"/>
      <c r="L16" s="607"/>
      <c r="M16" s="607"/>
      <c r="N16" s="607"/>
      <c r="O16" s="607"/>
      <c r="P16" s="607"/>
      <c r="Q16" s="608"/>
      <c r="R16" s="609">
        <v>5145</v>
      </c>
      <c r="S16" s="610"/>
      <c r="T16" s="610"/>
      <c r="U16" s="610"/>
      <c r="V16" s="610"/>
      <c r="W16" s="610"/>
      <c r="X16" s="610"/>
      <c r="Y16" s="611"/>
      <c r="Z16" s="635">
        <v>0</v>
      </c>
      <c r="AA16" s="635"/>
      <c r="AB16" s="635"/>
      <c r="AC16" s="635"/>
      <c r="AD16" s="636">
        <v>5145</v>
      </c>
      <c r="AE16" s="636"/>
      <c r="AF16" s="636"/>
      <c r="AG16" s="636"/>
      <c r="AH16" s="636"/>
      <c r="AI16" s="636"/>
      <c r="AJ16" s="636"/>
      <c r="AK16" s="636"/>
      <c r="AL16" s="612">
        <v>0.1</v>
      </c>
      <c r="AM16" s="613"/>
      <c r="AN16" s="613"/>
      <c r="AO16" s="637"/>
      <c r="AP16" s="606" t="s">
        <v>603</v>
      </c>
      <c r="AQ16" s="607"/>
      <c r="AR16" s="607"/>
      <c r="AS16" s="607"/>
      <c r="AT16" s="607"/>
      <c r="AU16" s="607"/>
      <c r="AV16" s="607"/>
      <c r="AW16" s="607"/>
      <c r="AX16" s="607"/>
      <c r="AY16" s="607"/>
      <c r="AZ16" s="607"/>
      <c r="BA16" s="607"/>
      <c r="BB16" s="607"/>
      <c r="BC16" s="607"/>
      <c r="BD16" s="607"/>
      <c r="BE16" s="607"/>
      <c r="BF16" s="608"/>
      <c r="BG16" s="609" t="s">
        <v>554</v>
      </c>
      <c r="BH16" s="610"/>
      <c r="BI16" s="610"/>
      <c r="BJ16" s="610"/>
      <c r="BK16" s="610"/>
      <c r="BL16" s="610"/>
      <c r="BM16" s="610"/>
      <c r="BN16" s="611"/>
      <c r="BO16" s="635" t="s">
        <v>554</v>
      </c>
      <c r="BP16" s="635"/>
      <c r="BQ16" s="635"/>
      <c r="BR16" s="635"/>
      <c r="BS16" s="636" t="s">
        <v>602</v>
      </c>
      <c r="BT16" s="636"/>
      <c r="BU16" s="636"/>
      <c r="BV16" s="636"/>
      <c r="BW16" s="636"/>
      <c r="BX16" s="636"/>
      <c r="BY16" s="636"/>
      <c r="BZ16" s="636"/>
      <c r="CA16" s="636"/>
      <c r="CB16" s="683"/>
      <c r="CD16" s="606" t="s">
        <v>254</v>
      </c>
      <c r="CE16" s="607"/>
      <c r="CF16" s="607"/>
      <c r="CG16" s="607"/>
      <c r="CH16" s="607"/>
      <c r="CI16" s="607"/>
      <c r="CJ16" s="607"/>
      <c r="CK16" s="607"/>
      <c r="CL16" s="607"/>
      <c r="CM16" s="607"/>
      <c r="CN16" s="607"/>
      <c r="CO16" s="607"/>
      <c r="CP16" s="607"/>
      <c r="CQ16" s="608"/>
      <c r="CR16" s="609">
        <v>39821</v>
      </c>
      <c r="CS16" s="610"/>
      <c r="CT16" s="610"/>
      <c r="CU16" s="610"/>
      <c r="CV16" s="610"/>
      <c r="CW16" s="610"/>
      <c r="CX16" s="610"/>
      <c r="CY16" s="611"/>
      <c r="CZ16" s="635">
        <v>0.3</v>
      </c>
      <c r="DA16" s="635"/>
      <c r="DB16" s="635"/>
      <c r="DC16" s="635"/>
      <c r="DD16" s="615" t="s">
        <v>554</v>
      </c>
      <c r="DE16" s="610"/>
      <c r="DF16" s="610"/>
      <c r="DG16" s="610"/>
      <c r="DH16" s="610"/>
      <c r="DI16" s="610"/>
      <c r="DJ16" s="610"/>
      <c r="DK16" s="610"/>
      <c r="DL16" s="610"/>
      <c r="DM16" s="610"/>
      <c r="DN16" s="610"/>
      <c r="DO16" s="610"/>
      <c r="DP16" s="611"/>
      <c r="DQ16" s="615">
        <v>13978</v>
      </c>
      <c r="DR16" s="610"/>
      <c r="DS16" s="610"/>
      <c r="DT16" s="610"/>
      <c r="DU16" s="610"/>
      <c r="DV16" s="610"/>
      <c r="DW16" s="610"/>
      <c r="DX16" s="610"/>
      <c r="DY16" s="610"/>
      <c r="DZ16" s="610"/>
      <c r="EA16" s="610"/>
      <c r="EB16" s="610"/>
      <c r="EC16" s="645"/>
    </row>
    <row r="17" spans="2:133" ht="11.25" customHeight="1" x14ac:dyDescent="0.15">
      <c r="B17" s="606" t="s">
        <v>601</v>
      </c>
      <c r="C17" s="607"/>
      <c r="D17" s="607"/>
      <c r="E17" s="607"/>
      <c r="F17" s="607"/>
      <c r="G17" s="607"/>
      <c r="H17" s="607"/>
      <c r="I17" s="607"/>
      <c r="J17" s="607"/>
      <c r="K17" s="607"/>
      <c r="L17" s="607"/>
      <c r="M17" s="607"/>
      <c r="N17" s="607"/>
      <c r="O17" s="607"/>
      <c r="P17" s="607"/>
      <c r="Q17" s="608"/>
      <c r="R17" s="609">
        <v>23955</v>
      </c>
      <c r="S17" s="610"/>
      <c r="T17" s="610"/>
      <c r="U17" s="610"/>
      <c r="V17" s="610"/>
      <c r="W17" s="610"/>
      <c r="X17" s="610"/>
      <c r="Y17" s="611"/>
      <c r="Z17" s="635">
        <v>0.2</v>
      </c>
      <c r="AA17" s="635"/>
      <c r="AB17" s="635"/>
      <c r="AC17" s="635"/>
      <c r="AD17" s="636">
        <v>23955</v>
      </c>
      <c r="AE17" s="636"/>
      <c r="AF17" s="636"/>
      <c r="AG17" s="636"/>
      <c r="AH17" s="636"/>
      <c r="AI17" s="636"/>
      <c r="AJ17" s="636"/>
      <c r="AK17" s="636"/>
      <c r="AL17" s="612">
        <v>0.4</v>
      </c>
      <c r="AM17" s="613"/>
      <c r="AN17" s="613"/>
      <c r="AO17" s="637"/>
      <c r="AP17" s="606" t="s">
        <v>600</v>
      </c>
      <c r="AQ17" s="607"/>
      <c r="AR17" s="607"/>
      <c r="AS17" s="607"/>
      <c r="AT17" s="607"/>
      <c r="AU17" s="607"/>
      <c r="AV17" s="607"/>
      <c r="AW17" s="607"/>
      <c r="AX17" s="607"/>
      <c r="AY17" s="607"/>
      <c r="AZ17" s="607"/>
      <c r="BA17" s="607"/>
      <c r="BB17" s="607"/>
      <c r="BC17" s="607"/>
      <c r="BD17" s="607"/>
      <c r="BE17" s="607"/>
      <c r="BF17" s="608"/>
      <c r="BG17" s="609" t="s">
        <v>542</v>
      </c>
      <c r="BH17" s="610"/>
      <c r="BI17" s="610"/>
      <c r="BJ17" s="610"/>
      <c r="BK17" s="610"/>
      <c r="BL17" s="610"/>
      <c r="BM17" s="610"/>
      <c r="BN17" s="611"/>
      <c r="BO17" s="635" t="s">
        <v>541</v>
      </c>
      <c r="BP17" s="635"/>
      <c r="BQ17" s="635"/>
      <c r="BR17" s="635"/>
      <c r="BS17" s="636" t="s">
        <v>542</v>
      </c>
      <c r="BT17" s="636"/>
      <c r="BU17" s="636"/>
      <c r="BV17" s="636"/>
      <c r="BW17" s="636"/>
      <c r="BX17" s="636"/>
      <c r="BY17" s="636"/>
      <c r="BZ17" s="636"/>
      <c r="CA17" s="636"/>
      <c r="CB17" s="683"/>
      <c r="CD17" s="606" t="s">
        <v>255</v>
      </c>
      <c r="CE17" s="607"/>
      <c r="CF17" s="607"/>
      <c r="CG17" s="607"/>
      <c r="CH17" s="607"/>
      <c r="CI17" s="607"/>
      <c r="CJ17" s="607"/>
      <c r="CK17" s="607"/>
      <c r="CL17" s="607"/>
      <c r="CM17" s="607"/>
      <c r="CN17" s="607"/>
      <c r="CO17" s="607"/>
      <c r="CP17" s="607"/>
      <c r="CQ17" s="608"/>
      <c r="CR17" s="609">
        <v>1673893</v>
      </c>
      <c r="CS17" s="610"/>
      <c r="CT17" s="610"/>
      <c r="CU17" s="610"/>
      <c r="CV17" s="610"/>
      <c r="CW17" s="610"/>
      <c r="CX17" s="610"/>
      <c r="CY17" s="611"/>
      <c r="CZ17" s="635">
        <v>14.4</v>
      </c>
      <c r="DA17" s="635"/>
      <c r="DB17" s="635"/>
      <c r="DC17" s="635"/>
      <c r="DD17" s="615" t="s">
        <v>584</v>
      </c>
      <c r="DE17" s="610"/>
      <c r="DF17" s="610"/>
      <c r="DG17" s="610"/>
      <c r="DH17" s="610"/>
      <c r="DI17" s="610"/>
      <c r="DJ17" s="610"/>
      <c r="DK17" s="610"/>
      <c r="DL17" s="610"/>
      <c r="DM17" s="610"/>
      <c r="DN17" s="610"/>
      <c r="DO17" s="610"/>
      <c r="DP17" s="611"/>
      <c r="DQ17" s="615">
        <v>1661340</v>
      </c>
      <c r="DR17" s="610"/>
      <c r="DS17" s="610"/>
      <c r="DT17" s="610"/>
      <c r="DU17" s="610"/>
      <c r="DV17" s="610"/>
      <c r="DW17" s="610"/>
      <c r="DX17" s="610"/>
      <c r="DY17" s="610"/>
      <c r="DZ17" s="610"/>
      <c r="EA17" s="610"/>
      <c r="EB17" s="610"/>
      <c r="EC17" s="645"/>
    </row>
    <row r="18" spans="2:133" ht="11.25" customHeight="1" x14ac:dyDescent="0.15">
      <c r="B18" s="606" t="s">
        <v>256</v>
      </c>
      <c r="C18" s="607"/>
      <c r="D18" s="607"/>
      <c r="E18" s="607"/>
      <c r="F18" s="607"/>
      <c r="G18" s="607"/>
      <c r="H18" s="607"/>
      <c r="I18" s="607"/>
      <c r="J18" s="607"/>
      <c r="K18" s="607"/>
      <c r="L18" s="607"/>
      <c r="M18" s="607"/>
      <c r="N18" s="607"/>
      <c r="O18" s="607"/>
      <c r="P18" s="607"/>
      <c r="Q18" s="608"/>
      <c r="R18" s="609">
        <v>7136</v>
      </c>
      <c r="S18" s="610"/>
      <c r="T18" s="610"/>
      <c r="U18" s="610"/>
      <c r="V18" s="610"/>
      <c r="W18" s="610"/>
      <c r="X18" s="610"/>
      <c r="Y18" s="611"/>
      <c r="Z18" s="635">
        <v>0.1</v>
      </c>
      <c r="AA18" s="635"/>
      <c r="AB18" s="635"/>
      <c r="AC18" s="635"/>
      <c r="AD18" s="636">
        <v>7136</v>
      </c>
      <c r="AE18" s="636"/>
      <c r="AF18" s="636"/>
      <c r="AG18" s="636"/>
      <c r="AH18" s="636"/>
      <c r="AI18" s="636"/>
      <c r="AJ18" s="636"/>
      <c r="AK18" s="636"/>
      <c r="AL18" s="612">
        <v>0.10000000149011612</v>
      </c>
      <c r="AM18" s="613"/>
      <c r="AN18" s="613"/>
      <c r="AO18" s="637"/>
      <c r="AP18" s="606" t="s">
        <v>599</v>
      </c>
      <c r="AQ18" s="607"/>
      <c r="AR18" s="607"/>
      <c r="AS18" s="607"/>
      <c r="AT18" s="607"/>
      <c r="AU18" s="607"/>
      <c r="AV18" s="607"/>
      <c r="AW18" s="607"/>
      <c r="AX18" s="607"/>
      <c r="AY18" s="607"/>
      <c r="AZ18" s="607"/>
      <c r="BA18" s="607"/>
      <c r="BB18" s="607"/>
      <c r="BC18" s="607"/>
      <c r="BD18" s="607"/>
      <c r="BE18" s="607"/>
      <c r="BF18" s="608"/>
      <c r="BG18" s="609" t="s">
        <v>554</v>
      </c>
      <c r="BH18" s="610"/>
      <c r="BI18" s="610"/>
      <c r="BJ18" s="610"/>
      <c r="BK18" s="610"/>
      <c r="BL18" s="610"/>
      <c r="BM18" s="610"/>
      <c r="BN18" s="611"/>
      <c r="BO18" s="635" t="s">
        <v>554</v>
      </c>
      <c r="BP18" s="635"/>
      <c r="BQ18" s="635"/>
      <c r="BR18" s="635"/>
      <c r="BS18" s="636" t="s">
        <v>542</v>
      </c>
      <c r="BT18" s="636"/>
      <c r="BU18" s="636"/>
      <c r="BV18" s="636"/>
      <c r="BW18" s="636"/>
      <c r="BX18" s="636"/>
      <c r="BY18" s="636"/>
      <c r="BZ18" s="636"/>
      <c r="CA18" s="636"/>
      <c r="CB18" s="683"/>
      <c r="CD18" s="606" t="s">
        <v>257</v>
      </c>
      <c r="CE18" s="607"/>
      <c r="CF18" s="607"/>
      <c r="CG18" s="607"/>
      <c r="CH18" s="607"/>
      <c r="CI18" s="607"/>
      <c r="CJ18" s="607"/>
      <c r="CK18" s="607"/>
      <c r="CL18" s="607"/>
      <c r="CM18" s="607"/>
      <c r="CN18" s="607"/>
      <c r="CO18" s="607"/>
      <c r="CP18" s="607"/>
      <c r="CQ18" s="608"/>
      <c r="CR18" s="609" t="s">
        <v>594</v>
      </c>
      <c r="CS18" s="610"/>
      <c r="CT18" s="610"/>
      <c r="CU18" s="610"/>
      <c r="CV18" s="610"/>
      <c r="CW18" s="610"/>
      <c r="CX18" s="610"/>
      <c r="CY18" s="611"/>
      <c r="CZ18" s="635" t="s">
        <v>554</v>
      </c>
      <c r="DA18" s="635"/>
      <c r="DB18" s="635"/>
      <c r="DC18" s="635"/>
      <c r="DD18" s="615" t="s">
        <v>554</v>
      </c>
      <c r="DE18" s="610"/>
      <c r="DF18" s="610"/>
      <c r="DG18" s="610"/>
      <c r="DH18" s="610"/>
      <c r="DI18" s="610"/>
      <c r="DJ18" s="610"/>
      <c r="DK18" s="610"/>
      <c r="DL18" s="610"/>
      <c r="DM18" s="610"/>
      <c r="DN18" s="610"/>
      <c r="DO18" s="610"/>
      <c r="DP18" s="611"/>
      <c r="DQ18" s="615" t="s">
        <v>554</v>
      </c>
      <c r="DR18" s="610"/>
      <c r="DS18" s="610"/>
      <c r="DT18" s="610"/>
      <c r="DU18" s="610"/>
      <c r="DV18" s="610"/>
      <c r="DW18" s="610"/>
      <c r="DX18" s="610"/>
      <c r="DY18" s="610"/>
      <c r="DZ18" s="610"/>
      <c r="EA18" s="610"/>
      <c r="EB18" s="610"/>
      <c r="EC18" s="645"/>
    </row>
    <row r="19" spans="2:133" ht="11.25" customHeight="1" x14ac:dyDescent="0.15">
      <c r="B19" s="606" t="s">
        <v>598</v>
      </c>
      <c r="C19" s="607"/>
      <c r="D19" s="607"/>
      <c r="E19" s="607"/>
      <c r="F19" s="607"/>
      <c r="G19" s="607"/>
      <c r="H19" s="607"/>
      <c r="I19" s="607"/>
      <c r="J19" s="607"/>
      <c r="K19" s="607"/>
      <c r="L19" s="607"/>
      <c r="M19" s="607"/>
      <c r="N19" s="607"/>
      <c r="O19" s="607"/>
      <c r="P19" s="607"/>
      <c r="Q19" s="608"/>
      <c r="R19" s="609">
        <v>1058</v>
      </c>
      <c r="S19" s="610"/>
      <c r="T19" s="610"/>
      <c r="U19" s="610"/>
      <c r="V19" s="610"/>
      <c r="W19" s="610"/>
      <c r="X19" s="610"/>
      <c r="Y19" s="611"/>
      <c r="Z19" s="635">
        <v>0</v>
      </c>
      <c r="AA19" s="635"/>
      <c r="AB19" s="635"/>
      <c r="AC19" s="635"/>
      <c r="AD19" s="636">
        <v>1058</v>
      </c>
      <c r="AE19" s="636"/>
      <c r="AF19" s="636"/>
      <c r="AG19" s="636"/>
      <c r="AH19" s="636"/>
      <c r="AI19" s="636"/>
      <c r="AJ19" s="636"/>
      <c r="AK19" s="636"/>
      <c r="AL19" s="612">
        <v>0</v>
      </c>
      <c r="AM19" s="613"/>
      <c r="AN19" s="613"/>
      <c r="AO19" s="637"/>
      <c r="AP19" s="606" t="s">
        <v>258</v>
      </c>
      <c r="AQ19" s="607"/>
      <c r="AR19" s="607"/>
      <c r="AS19" s="607"/>
      <c r="AT19" s="607"/>
      <c r="AU19" s="607"/>
      <c r="AV19" s="607"/>
      <c r="AW19" s="607"/>
      <c r="AX19" s="607"/>
      <c r="AY19" s="607"/>
      <c r="AZ19" s="607"/>
      <c r="BA19" s="607"/>
      <c r="BB19" s="607"/>
      <c r="BC19" s="607"/>
      <c r="BD19" s="607"/>
      <c r="BE19" s="607"/>
      <c r="BF19" s="608"/>
      <c r="BG19" s="609">
        <v>678</v>
      </c>
      <c r="BH19" s="610"/>
      <c r="BI19" s="610"/>
      <c r="BJ19" s="610"/>
      <c r="BK19" s="610"/>
      <c r="BL19" s="610"/>
      <c r="BM19" s="610"/>
      <c r="BN19" s="611"/>
      <c r="BO19" s="635">
        <v>0.1</v>
      </c>
      <c r="BP19" s="635"/>
      <c r="BQ19" s="635"/>
      <c r="BR19" s="635"/>
      <c r="BS19" s="636" t="s">
        <v>554</v>
      </c>
      <c r="BT19" s="636"/>
      <c r="BU19" s="636"/>
      <c r="BV19" s="636"/>
      <c r="BW19" s="636"/>
      <c r="BX19" s="636"/>
      <c r="BY19" s="636"/>
      <c r="BZ19" s="636"/>
      <c r="CA19" s="636"/>
      <c r="CB19" s="683"/>
      <c r="CD19" s="606" t="s">
        <v>597</v>
      </c>
      <c r="CE19" s="607"/>
      <c r="CF19" s="607"/>
      <c r="CG19" s="607"/>
      <c r="CH19" s="607"/>
      <c r="CI19" s="607"/>
      <c r="CJ19" s="607"/>
      <c r="CK19" s="607"/>
      <c r="CL19" s="607"/>
      <c r="CM19" s="607"/>
      <c r="CN19" s="607"/>
      <c r="CO19" s="607"/>
      <c r="CP19" s="607"/>
      <c r="CQ19" s="608"/>
      <c r="CR19" s="609" t="s">
        <v>542</v>
      </c>
      <c r="CS19" s="610"/>
      <c r="CT19" s="610"/>
      <c r="CU19" s="610"/>
      <c r="CV19" s="610"/>
      <c r="CW19" s="610"/>
      <c r="CX19" s="610"/>
      <c r="CY19" s="611"/>
      <c r="CZ19" s="635" t="s">
        <v>554</v>
      </c>
      <c r="DA19" s="635"/>
      <c r="DB19" s="635"/>
      <c r="DC19" s="635"/>
      <c r="DD19" s="615" t="s">
        <v>554</v>
      </c>
      <c r="DE19" s="610"/>
      <c r="DF19" s="610"/>
      <c r="DG19" s="610"/>
      <c r="DH19" s="610"/>
      <c r="DI19" s="610"/>
      <c r="DJ19" s="610"/>
      <c r="DK19" s="610"/>
      <c r="DL19" s="610"/>
      <c r="DM19" s="610"/>
      <c r="DN19" s="610"/>
      <c r="DO19" s="610"/>
      <c r="DP19" s="611"/>
      <c r="DQ19" s="615" t="s">
        <v>541</v>
      </c>
      <c r="DR19" s="610"/>
      <c r="DS19" s="610"/>
      <c r="DT19" s="610"/>
      <c r="DU19" s="610"/>
      <c r="DV19" s="610"/>
      <c r="DW19" s="610"/>
      <c r="DX19" s="610"/>
      <c r="DY19" s="610"/>
      <c r="DZ19" s="610"/>
      <c r="EA19" s="610"/>
      <c r="EB19" s="610"/>
      <c r="EC19" s="645"/>
    </row>
    <row r="20" spans="2:133" ht="11.25" customHeight="1" x14ac:dyDescent="0.15">
      <c r="B20" s="606" t="s">
        <v>259</v>
      </c>
      <c r="C20" s="607"/>
      <c r="D20" s="607"/>
      <c r="E20" s="607"/>
      <c r="F20" s="607"/>
      <c r="G20" s="607"/>
      <c r="H20" s="607"/>
      <c r="I20" s="607"/>
      <c r="J20" s="607"/>
      <c r="K20" s="607"/>
      <c r="L20" s="607"/>
      <c r="M20" s="607"/>
      <c r="N20" s="607"/>
      <c r="O20" s="607"/>
      <c r="P20" s="607"/>
      <c r="Q20" s="608"/>
      <c r="R20" s="609">
        <v>1988</v>
      </c>
      <c r="S20" s="610"/>
      <c r="T20" s="610"/>
      <c r="U20" s="610"/>
      <c r="V20" s="610"/>
      <c r="W20" s="610"/>
      <c r="X20" s="610"/>
      <c r="Y20" s="611"/>
      <c r="Z20" s="635">
        <v>0</v>
      </c>
      <c r="AA20" s="635"/>
      <c r="AB20" s="635"/>
      <c r="AC20" s="635"/>
      <c r="AD20" s="636">
        <v>1988</v>
      </c>
      <c r="AE20" s="636"/>
      <c r="AF20" s="636"/>
      <c r="AG20" s="636"/>
      <c r="AH20" s="636"/>
      <c r="AI20" s="636"/>
      <c r="AJ20" s="636"/>
      <c r="AK20" s="636"/>
      <c r="AL20" s="612">
        <v>0</v>
      </c>
      <c r="AM20" s="613"/>
      <c r="AN20" s="613"/>
      <c r="AO20" s="637"/>
      <c r="AP20" s="606" t="s">
        <v>596</v>
      </c>
      <c r="AQ20" s="607"/>
      <c r="AR20" s="607"/>
      <c r="AS20" s="607"/>
      <c r="AT20" s="607"/>
      <c r="AU20" s="607"/>
      <c r="AV20" s="607"/>
      <c r="AW20" s="607"/>
      <c r="AX20" s="607"/>
      <c r="AY20" s="607"/>
      <c r="AZ20" s="607"/>
      <c r="BA20" s="607"/>
      <c r="BB20" s="607"/>
      <c r="BC20" s="607"/>
      <c r="BD20" s="607"/>
      <c r="BE20" s="607"/>
      <c r="BF20" s="608"/>
      <c r="BG20" s="609">
        <v>678</v>
      </c>
      <c r="BH20" s="610"/>
      <c r="BI20" s="610"/>
      <c r="BJ20" s="610"/>
      <c r="BK20" s="610"/>
      <c r="BL20" s="610"/>
      <c r="BM20" s="610"/>
      <c r="BN20" s="611"/>
      <c r="BO20" s="635">
        <v>0.1</v>
      </c>
      <c r="BP20" s="635"/>
      <c r="BQ20" s="635"/>
      <c r="BR20" s="635"/>
      <c r="BS20" s="636" t="s">
        <v>554</v>
      </c>
      <c r="BT20" s="636"/>
      <c r="BU20" s="636"/>
      <c r="BV20" s="636"/>
      <c r="BW20" s="636"/>
      <c r="BX20" s="636"/>
      <c r="BY20" s="636"/>
      <c r="BZ20" s="636"/>
      <c r="CA20" s="636"/>
      <c r="CB20" s="683"/>
      <c r="CD20" s="606" t="s">
        <v>260</v>
      </c>
      <c r="CE20" s="607"/>
      <c r="CF20" s="607"/>
      <c r="CG20" s="607"/>
      <c r="CH20" s="607"/>
      <c r="CI20" s="607"/>
      <c r="CJ20" s="607"/>
      <c r="CK20" s="607"/>
      <c r="CL20" s="607"/>
      <c r="CM20" s="607"/>
      <c r="CN20" s="607"/>
      <c r="CO20" s="607"/>
      <c r="CP20" s="607"/>
      <c r="CQ20" s="608"/>
      <c r="CR20" s="609">
        <v>11608395</v>
      </c>
      <c r="CS20" s="610"/>
      <c r="CT20" s="610"/>
      <c r="CU20" s="610"/>
      <c r="CV20" s="610"/>
      <c r="CW20" s="610"/>
      <c r="CX20" s="610"/>
      <c r="CY20" s="611"/>
      <c r="CZ20" s="635">
        <v>100</v>
      </c>
      <c r="DA20" s="635"/>
      <c r="DB20" s="635"/>
      <c r="DC20" s="635"/>
      <c r="DD20" s="615">
        <v>3020338</v>
      </c>
      <c r="DE20" s="610"/>
      <c r="DF20" s="610"/>
      <c r="DG20" s="610"/>
      <c r="DH20" s="610"/>
      <c r="DI20" s="610"/>
      <c r="DJ20" s="610"/>
      <c r="DK20" s="610"/>
      <c r="DL20" s="610"/>
      <c r="DM20" s="610"/>
      <c r="DN20" s="610"/>
      <c r="DO20" s="610"/>
      <c r="DP20" s="611"/>
      <c r="DQ20" s="615">
        <v>7421667</v>
      </c>
      <c r="DR20" s="610"/>
      <c r="DS20" s="610"/>
      <c r="DT20" s="610"/>
      <c r="DU20" s="610"/>
      <c r="DV20" s="610"/>
      <c r="DW20" s="610"/>
      <c r="DX20" s="610"/>
      <c r="DY20" s="610"/>
      <c r="DZ20" s="610"/>
      <c r="EA20" s="610"/>
      <c r="EB20" s="610"/>
      <c r="EC20" s="645"/>
    </row>
    <row r="21" spans="2:133" ht="11.25" customHeight="1" x14ac:dyDescent="0.15">
      <c r="B21" s="606" t="s">
        <v>261</v>
      </c>
      <c r="C21" s="607"/>
      <c r="D21" s="607"/>
      <c r="E21" s="607"/>
      <c r="F21" s="607"/>
      <c r="G21" s="607"/>
      <c r="H21" s="607"/>
      <c r="I21" s="607"/>
      <c r="J21" s="607"/>
      <c r="K21" s="607"/>
      <c r="L21" s="607"/>
      <c r="M21" s="607"/>
      <c r="N21" s="607"/>
      <c r="O21" s="607"/>
      <c r="P21" s="607"/>
      <c r="Q21" s="608"/>
      <c r="R21" s="609">
        <v>384</v>
      </c>
      <c r="S21" s="610"/>
      <c r="T21" s="610"/>
      <c r="U21" s="610"/>
      <c r="V21" s="610"/>
      <c r="W21" s="610"/>
      <c r="X21" s="610"/>
      <c r="Y21" s="611"/>
      <c r="Z21" s="635">
        <v>0</v>
      </c>
      <c r="AA21" s="635"/>
      <c r="AB21" s="635"/>
      <c r="AC21" s="635"/>
      <c r="AD21" s="636">
        <v>384</v>
      </c>
      <c r="AE21" s="636"/>
      <c r="AF21" s="636"/>
      <c r="AG21" s="636"/>
      <c r="AH21" s="636"/>
      <c r="AI21" s="636"/>
      <c r="AJ21" s="636"/>
      <c r="AK21" s="636"/>
      <c r="AL21" s="612">
        <v>0</v>
      </c>
      <c r="AM21" s="613"/>
      <c r="AN21" s="613"/>
      <c r="AO21" s="637"/>
      <c r="AP21" s="606" t="s">
        <v>595</v>
      </c>
      <c r="AQ21" s="681"/>
      <c r="AR21" s="681"/>
      <c r="AS21" s="681"/>
      <c r="AT21" s="681"/>
      <c r="AU21" s="681"/>
      <c r="AV21" s="681"/>
      <c r="AW21" s="681"/>
      <c r="AX21" s="681"/>
      <c r="AY21" s="681"/>
      <c r="AZ21" s="681"/>
      <c r="BA21" s="681"/>
      <c r="BB21" s="681"/>
      <c r="BC21" s="681"/>
      <c r="BD21" s="681"/>
      <c r="BE21" s="681"/>
      <c r="BF21" s="682"/>
      <c r="BG21" s="609">
        <v>678</v>
      </c>
      <c r="BH21" s="610"/>
      <c r="BI21" s="610"/>
      <c r="BJ21" s="610"/>
      <c r="BK21" s="610"/>
      <c r="BL21" s="610"/>
      <c r="BM21" s="610"/>
      <c r="BN21" s="611"/>
      <c r="BO21" s="635">
        <v>0.1</v>
      </c>
      <c r="BP21" s="635"/>
      <c r="BQ21" s="635"/>
      <c r="BR21" s="635"/>
      <c r="BS21" s="636" t="s">
        <v>594</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593</v>
      </c>
      <c r="C22" s="667"/>
      <c r="D22" s="667"/>
      <c r="E22" s="667"/>
      <c r="F22" s="667"/>
      <c r="G22" s="667"/>
      <c r="H22" s="667"/>
      <c r="I22" s="667"/>
      <c r="J22" s="667"/>
      <c r="K22" s="667"/>
      <c r="L22" s="667"/>
      <c r="M22" s="667"/>
      <c r="N22" s="667"/>
      <c r="O22" s="667"/>
      <c r="P22" s="667"/>
      <c r="Q22" s="668"/>
      <c r="R22" s="609">
        <v>3706</v>
      </c>
      <c r="S22" s="610"/>
      <c r="T22" s="610"/>
      <c r="U22" s="610"/>
      <c r="V22" s="610"/>
      <c r="W22" s="610"/>
      <c r="X22" s="610"/>
      <c r="Y22" s="611"/>
      <c r="Z22" s="635">
        <v>0</v>
      </c>
      <c r="AA22" s="635"/>
      <c r="AB22" s="635"/>
      <c r="AC22" s="635"/>
      <c r="AD22" s="636">
        <v>3706</v>
      </c>
      <c r="AE22" s="636"/>
      <c r="AF22" s="636"/>
      <c r="AG22" s="636"/>
      <c r="AH22" s="636"/>
      <c r="AI22" s="636"/>
      <c r="AJ22" s="636"/>
      <c r="AK22" s="636"/>
      <c r="AL22" s="612">
        <v>0.10000000149011612</v>
      </c>
      <c r="AM22" s="613"/>
      <c r="AN22" s="613"/>
      <c r="AO22" s="637"/>
      <c r="AP22" s="606" t="s">
        <v>592</v>
      </c>
      <c r="AQ22" s="681"/>
      <c r="AR22" s="681"/>
      <c r="AS22" s="681"/>
      <c r="AT22" s="681"/>
      <c r="AU22" s="681"/>
      <c r="AV22" s="681"/>
      <c r="AW22" s="681"/>
      <c r="AX22" s="681"/>
      <c r="AY22" s="681"/>
      <c r="AZ22" s="681"/>
      <c r="BA22" s="681"/>
      <c r="BB22" s="681"/>
      <c r="BC22" s="681"/>
      <c r="BD22" s="681"/>
      <c r="BE22" s="681"/>
      <c r="BF22" s="682"/>
      <c r="BG22" s="609" t="s">
        <v>542</v>
      </c>
      <c r="BH22" s="610"/>
      <c r="BI22" s="610"/>
      <c r="BJ22" s="610"/>
      <c r="BK22" s="610"/>
      <c r="BL22" s="610"/>
      <c r="BM22" s="610"/>
      <c r="BN22" s="611"/>
      <c r="BO22" s="635" t="s">
        <v>541</v>
      </c>
      <c r="BP22" s="635"/>
      <c r="BQ22" s="635"/>
      <c r="BR22" s="635"/>
      <c r="BS22" s="636" t="s">
        <v>541</v>
      </c>
      <c r="BT22" s="636"/>
      <c r="BU22" s="636"/>
      <c r="BV22" s="636"/>
      <c r="BW22" s="636"/>
      <c r="BX22" s="636"/>
      <c r="BY22" s="636"/>
      <c r="BZ22" s="636"/>
      <c r="CA22" s="636"/>
      <c r="CB22" s="683"/>
      <c r="CD22" s="662" t="s">
        <v>262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263</v>
      </c>
      <c r="C23" s="607"/>
      <c r="D23" s="607"/>
      <c r="E23" s="607"/>
      <c r="F23" s="607"/>
      <c r="G23" s="607"/>
      <c r="H23" s="607"/>
      <c r="I23" s="607"/>
      <c r="J23" s="607"/>
      <c r="K23" s="607"/>
      <c r="L23" s="607"/>
      <c r="M23" s="607"/>
      <c r="N23" s="607"/>
      <c r="O23" s="607"/>
      <c r="P23" s="607"/>
      <c r="Q23" s="608"/>
      <c r="R23" s="609">
        <v>5611657</v>
      </c>
      <c r="S23" s="610"/>
      <c r="T23" s="610"/>
      <c r="U23" s="610"/>
      <c r="V23" s="610"/>
      <c r="W23" s="610"/>
      <c r="X23" s="610"/>
      <c r="Y23" s="611"/>
      <c r="Z23" s="635">
        <v>43.2</v>
      </c>
      <c r="AA23" s="635"/>
      <c r="AB23" s="635"/>
      <c r="AC23" s="635"/>
      <c r="AD23" s="636">
        <v>4986123</v>
      </c>
      <c r="AE23" s="636"/>
      <c r="AF23" s="636"/>
      <c r="AG23" s="636"/>
      <c r="AH23" s="636"/>
      <c r="AI23" s="636"/>
      <c r="AJ23" s="636"/>
      <c r="AK23" s="636"/>
      <c r="AL23" s="612">
        <v>77</v>
      </c>
      <c r="AM23" s="613"/>
      <c r="AN23" s="613"/>
      <c r="AO23" s="637"/>
      <c r="AP23" s="606" t="s">
        <v>591</v>
      </c>
      <c r="AQ23" s="681"/>
      <c r="AR23" s="681"/>
      <c r="AS23" s="681"/>
      <c r="AT23" s="681"/>
      <c r="AU23" s="681"/>
      <c r="AV23" s="681"/>
      <c r="AW23" s="681"/>
      <c r="AX23" s="681"/>
      <c r="AY23" s="681"/>
      <c r="AZ23" s="681"/>
      <c r="BA23" s="681"/>
      <c r="BB23" s="681"/>
      <c r="BC23" s="681"/>
      <c r="BD23" s="681"/>
      <c r="BE23" s="681"/>
      <c r="BF23" s="682"/>
      <c r="BG23" s="609" t="s">
        <v>554</v>
      </c>
      <c r="BH23" s="610"/>
      <c r="BI23" s="610"/>
      <c r="BJ23" s="610"/>
      <c r="BK23" s="610"/>
      <c r="BL23" s="610"/>
      <c r="BM23" s="610"/>
      <c r="BN23" s="611"/>
      <c r="BO23" s="635" t="s">
        <v>542</v>
      </c>
      <c r="BP23" s="635"/>
      <c r="BQ23" s="635"/>
      <c r="BR23" s="635"/>
      <c r="BS23" s="636" t="s">
        <v>581</v>
      </c>
      <c r="BT23" s="636"/>
      <c r="BU23" s="636"/>
      <c r="BV23" s="636"/>
      <c r="BW23" s="636"/>
      <c r="BX23" s="636"/>
      <c r="BY23" s="636"/>
      <c r="BZ23" s="636"/>
      <c r="CA23" s="636"/>
      <c r="CB23" s="683"/>
      <c r="CD23" s="662" t="s">
        <v>227</v>
      </c>
      <c r="CE23" s="663"/>
      <c r="CF23" s="663"/>
      <c r="CG23" s="663"/>
      <c r="CH23" s="663"/>
      <c r="CI23" s="663"/>
      <c r="CJ23" s="663"/>
      <c r="CK23" s="663"/>
      <c r="CL23" s="663"/>
      <c r="CM23" s="663"/>
      <c r="CN23" s="663"/>
      <c r="CO23" s="663"/>
      <c r="CP23" s="663"/>
      <c r="CQ23" s="664"/>
      <c r="CR23" s="662" t="s">
        <v>264</v>
      </c>
      <c r="CS23" s="663"/>
      <c r="CT23" s="663"/>
      <c r="CU23" s="663"/>
      <c r="CV23" s="663"/>
      <c r="CW23" s="663"/>
      <c r="CX23" s="663"/>
      <c r="CY23" s="664"/>
      <c r="CZ23" s="662" t="s">
        <v>590</v>
      </c>
      <c r="DA23" s="663"/>
      <c r="DB23" s="663"/>
      <c r="DC23" s="664"/>
      <c r="DD23" s="662" t="s">
        <v>589</v>
      </c>
      <c r="DE23" s="663"/>
      <c r="DF23" s="663"/>
      <c r="DG23" s="663"/>
      <c r="DH23" s="663"/>
      <c r="DI23" s="663"/>
      <c r="DJ23" s="663"/>
      <c r="DK23" s="664"/>
      <c r="DL23" s="694" t="s">
        <v>265</v>
      </c>
      <c r="DM23" s="695"/>
      <c r="DN23" s="695"/>
      <c r="DO23" s="695"/>
      <c r="DP23" s="695"/>
      <c r="DQ23" s="695"/>
      <c r="DR23" s="695"/>
      <c r="DS23" s="695"/>
      <c r="DT23" s="695"/>
      <c r="DU23" s="695"/>
      <c r="DV23" s="696"/>
      <c r="DW23" s="662" t="s">
        <v>266</v>
      </c>
      <c r="DX23" s="663"/>
      <c r="DY23" s="663"/>
      <c r="DZ23" s="663"/>
      <c r="EA23" s="663"/>
      <c r="EB23" s="663"/>
      <c r="EC23" s="664"/>
    </row>
    <row r="24" spans="2:133" ht="11.25" customHeight="1" x14ac:dyDescent="0.15">
      <c r="B24" s="606" t="s">
        <v>588</v>
      </c>
      <c r="C24" s="607"/>
      <c r="D24" s="607"/>
      <c r="E24" s="607"/>
      <c r="F24" s="607"/>
      <c r="G24" s="607"/>
      <c r="H24" s="607"/>
      <c r="I24" s="607"/>
      <c r="J24" s="607"/>
      <c r="K24" s="607"/>
      <c r="L24" s="607"/>
      <c r="M24" s="607"/>
      <c r="N24" s="607"/>
      <c r="O24" s="607"/>
      <c r="P24" s="607"/>
      <c r="Q24" s="608"/>
      <c r="R24" s="609">
        <v>4986123</v>
      </c>
      <c r="S24" s="610"/>
      <c r="T24" s="610"/>
      <c r="U24" s="610"/>
      <c r="V24" s="610"/>
      <c r="W24" s="610"/>
      <c r="X24" s="610"/>
      <c r="Y24" s="611"/>
      <c r="Z24" s="635">
        <v>38.4</v>
      </c>
      <c r="AA24" s="635"/>
      <c r="AB24" s="635"/>
      <c r="AC24" s="635"/>
      <c r="AD24" s="636">
        <v>4986123</v>
      </c>
      <c r="AE24" s="636"/>
      <c r="AF24" s="636"/>
      <c r="AG24" s="636"/>
      <c r="AH24" s="636"/>
      <c r="AI24" s="636"/>
      <c r="AJ24" s="636"/>
      <c r="AK24" s="636"/>
      <c r="AL24" s="612">
        <v>77</v>
      </c>
      <c r="AM24" s="613"/>
      <c r="AN24" s="613"/>
      <c r="AO24" s="637"/>
      <c r="AP24" s="606" t="s">
        <v>587</v>
      </c>
      <c r="AQ24" s="681"/>
      <c r="AR24" s="681"/>
      <c r="AS24" s="681"/>
      <c r="AT24" s="681"/>
      <c r="AU24" s="681"/>
      <c r="AV24" s="681"/>
      <c r="AW24" s="681"/>
      <c r="AX24" s="681"/>
      <c r="AY24" s="681"/>
      <c r="AZ24" s="681"/>
      <c r="BA24" s="681"/>
      <c r="BB24" s="681"/>
      <c r="BC24" s="681"/>
      <c r="BD24" s="681"/>
      <c r="BE24" s="681"/>
      <c r="BF24" s="682"/>
      <c r="BG24" s="609" t="s">
        <v>541</v>
      </c>
      <c r="BH24" s="610"/>
      <c r="BI24" s="610"/>
      <c r="BJ24" s="610"/>
      <c r="BK24" s="610"/>
      <c r="BL24" s="610"/>
      <c r="BM24" s="610"/>
      <c r="BN24" s="611"/>
      <c r="BO24" s="635" t="s">
        <v>554</v>
      </c>
      <c r="BP24" s="635"/>
      <c r="BQ24" s="635"/>
      <c r="BR24" s="635"/>
      <c r="BS24" s="636" t="s">
        <v>581</v>
      </c>
      <c r="BT24" s="636"/>
      <c r="BU24" s="636"/>
      <c r="BV24" s="636"/>
      <c r="BW24" s="636"/>
      <c r="BX24" s="636"/>
      <c r="BY24" s="636"/>
      <c r="BZ24" s="636"/>
      <c r="CA24" s="636"/>
      <c r="CB24" s="683"/>
      <c r="CD24" s="659" t="s">
        <v>267</v>
      </c>
      <c r="CE24" s="660"/>
      <c r="CF24" s="660"/>
      <c r="CG24" s="660"/>
      <c r="CH24" s="660"/>
      <c r="CI24" s="660"/>
      <c r="CJ24" s="660"/>
      <c r="CK24" s="660"/>
      <c r="CL24" s="660"/>
      <c r="CM24" s="660"/>
      <c r="CN24" s="660"/>
      <c r="CO24" s="660"/>
      <c r="CP24" s="660"/>
      <c r="CQ24" s="661"/>
      <c r="CR24" s="656">
        <v>4296316</v>
      </c>
      <c r="CS24" s="657"/>
      <c r="CT24" s="657"/>
      <c r="CU24" s="657"/>
      <c r="CV24" s="657"/>
      <c r="CW24" s="657"/>
      <c r="CX24" s="657"/>
      <c r="CY24" s="685"/>
      <c r="CZ24" s="686">
        <v>37</v>
      </c>
      <c r="DA24" s="671"/>
      <c r="DB24" s="671"/>
      <c r="DC24" s="688"/>
      <c r="DD24" s="684">
        <v>3797022</v>
      </c>
      <c r="DE24" s="657"/>
      <c r="DF24" s="657"/>
      <c r="DG24" s="657"/>
      <c r="DH24" s="657"/>
      <c r="DI24" s="657"/>
      <c r="DJ24" s="657"/>
      <c r="DK24" s="685"/>
      <c r="DL24" s="684">
        <v>3773032</v>
      </c>
      <c r="DM24" s="657"/>
      <c r="DN24" s="657"/>
      <c r="DO24" s="657"/>
      <c r="DP24" s="657"/>
      <c r="DQ24" s="657"/>
      <c r="DR24" s="657"/>
      <c r="DS24" s="657"/>
      <c r="DT24" s="657"/>
      <c r="DU24" s="657"/>
      <c r="DV24" s="685"/>
      <c r="DW24" s="686">
        <v>56.5</v>
      </c>
      <c r="DX24" s="671"/>
      <c r="DY24" s="671"/>
      <c r="DZ24" s="671"/>
      <c r="EA24" s="671"/>
      <c r="EB24" s="671"/>
      <c r="EC24" s="687"/>
    </row>
    <row r="25" spans="2:133" ht="11.25" customHeight="1" x14ac:dyDescent="0.15">
      <c r="B25" s="606" t="s">
        <v>586</v>
      </c>
      <c r="C25" s="607"/>
      <c r="D25" s="607"/>
      <c r="E25" s="607"/>
      <c r="F25" s="607"/>
      <c r="G25" s="607"/>
      <c r="H25" s="607"/>
      <c r="I25" s="607"/>
      <c r="J25" s="607"/>
      <c r="K25" s="607"/>
      <c r="L25" s="607"/>
      <c r="M25" s="607"/>
      <c r="N25" s="607"/>
      <c r="O25" s="607"/>
      <c r="P25" s="607"/>
      <c r="Q25" s="608"/>
      <c r="R25" s="609">
        <v>625534</v>
      </c>
      <c r="S25" s="610"/>
      <c r="T25" s="610"/>
      <c r="U25" s="610"/>
      <c r="V25" s="610"/>
      <c r="W25" s="610"/>
      <c r="X25" s="610"/>
      <c r="Y25" s="611"/>
      <c r="Z25" s="635">
        <v>4.8</v>
      </c>
      <c r="AA25" s="635"/>
      <c r="AB25" s="635"/>
      <c r="AC25" s="635"/>
      <c r="AD25" s="636" t="s">
        <v>554</v>
      </c>
      <c r="AE25" s="636"/>
      <c r="AF25" s="636"/>
      <c r="AG25" s="636"/>
      <c r="AH25" s="636"/>
      <c r="AI25" s="636"/>
      <c r="AJ25" s="636"/>
      <c r="AK25" s="636"/>
      <c r="AL25" s="612" t="s">
        <v>554</v>
      </c>
      <c r="AM25" s="613"/>
      <c r="AN25" s="613"/>
      <c r="AO25" s="637"/>
      <c r="AP25" s="606" t="s">
        <v>585</v>
      </c>
      <c r="AQ25" s="681"/>
      <c r="AR25" s="681"/>
      <c r="AS25" s="681"/>
      <c r="AT25" s="681"/>
      <c r="AU25" s="681"/>
      <c r="AV25" s="681"/>
      <c r="AW25" s="681"/>
      <c r="AX25" s="681"/>
      <c r="AY25" s="681"/>
      <c r="AZ25" s="681"/>
      <c r="BA25" s="681"/>
      <c r="BB25" s="681"/>
      <c r="BC25" s="681"/>
      <c r="BD25" s="681"/>
      <c r="BE25" s="681"/>
      <c r="BF25" s="682"/>
      <c r="BG25" s="609" t="s">
        <v>584</v>
      </c>
      <c r="BH25" s="610"/>
      <c r="BI25" s="610"/>
      <c r="BJ25" s="610"/>
      <c r="BK25" s="610"/>
      <c r="BL25" s="610"/>
      <c r="BM25" s="610"/>
      <c r="BN25" s="611"/>
      <c r="BO25" s="635" t="s">
        <v>554</v>
      </c>
      <c r="BP25" s="635"/>
      <c r="BQ25" s="635"/>
      <c r="BR25" s="635"/>
      <c r="BS25" s="636" t="s">
        <v>554</v>
      </c>
      <c r="BT25" s="636"/>
      <c r="BU25" s="636"/>
      <c r="BV25" s="636"/>
      <c r="BW25" s="636"/>
      <c r="BX25" s="636"/>
      <c r="BY25" s="636"/>
      <c r="BZ25" s="636"/>
      <c r="CA25" s="636"/>
      <c r="CB25" s="683"/>
      <c r="CD25" s="606" t="s">
        <v>583</v>
      </c>
      <c r="CE25" s="607"/>
      <c r="CF25" s="607"/>
      <c r="CG25" s="607"/>
      <c r="CH25" s="607"/>
      <c r="CI25" s="607"/>
      <c r="CJ25" s="607"/>
      <c r="CK25" s="607"/>
      <c r="CL25" s="607"/>
      <c r="CM25" s="607"/>
      <c r="CN25" s="607"/>
      <c r="CO25" s="607"/>
      <c r="CP25" s="607"/>
      <c r="CQ25" s="608"/>
      <c r="CR25" s="609">
        <v>2097186</v>
      </c>
      <c r="CS25" s="619"/>
      <c r="CT25" s="619"/>
      <c r="CU25" s="619"/>
      <c r="CV25" s="619"/>
      <c r="CW25" s="619"/>
      <c r="CX25" s="619"/>
      <c r="CY25" s="620"/>
      <c r="CZ25" s="612">
        <v>18.100000000000001</v>
      </c>
      <c r="DA25" s="621"/>
      <c r="DB25" s="621"/>
      <c r="DC25" s="622"/>
      <c r="DD25" s="615">
        <v>2023178</v>
      </c>
      <c r="DE25" s="619"/>
      <c r="DF25" s="619"/>
      <c r="DG25" s="619"/>
      <c r="DH25" s="619"/>
      <c r="DI25" s="619"/>
      <c r="DJ25" s="619"/>
      <c r="DK25" s="620"/>
      <c r="DL25" s="615">
        <v>2003440</v>
      </c>
      <c r="DM25" s="619"/>
      <c r="DN25" s="619"/>
      <c r="DO25" s="619"/>
      <c r="DP25" s="619"/>
      <c r="DQ25" s="619"/>
      <c r="DR25" s="619"/>
      <c r="DS25" s="619"/>
      <c r="DT25" s="619"/>
      <c r="DU25" s="619"/>
      <c r="DV25" s="620"/>
      <c r="DW25" s="612">
        <v>30</v>
      </c>
      <c r="DX25" s="621"/>
      <c r="DY25" s="621"/>
      <c r="DZ25" s="621"/>
      <c r="EA25" s="621"/>
      <c r="EB25" s="621"/>
      <c r="EC25" s="640"/>
    </row>
    <row r="26" spans="2:133" ht="11.25" customHeight="1" x14ac:dyDescent="0.15">
      <c r="B26" s="606" t="s">
        <v>582</v>
      </c>
      <c r="C26" s="607"/>
      <c r="D26" s="607"/>
      <c r="E26" s="607"/>
      <c r="F26" s="607"/>
      <c r="G26" s="607"/>
      <c r="H26" s="607"/>
      <c r="I26" s="607"/>
      <c r="J26" s="607"/>
      <c r="K26" s="607"/>
      <c r="L26" s="607"/>
      <c r="M26" s="607"/>
      <c r="N26" s="607"/>
      <c r="O26" s="607"/>
      <c r="P26" s="607"/>
      <c r="Q26" s="608"/>
      <c r="R26" s="609" t="s">
        <v>554</v>
      </c>
      <c r="S26" s="610"/>
      <c r="T26" s="610"/>
      <c r="U26" s="610"/>
      <c r="V26" s="610"/>
      <c r="W26" s="610"/>
      <c r="X26" s="610"/>
      <c r="Y26" s="611"/>
      <c r="Z26" s="635" t="s">
        <v>554</v>
      </c>
      <c r="AA26" s="635"/>
      <c r="AB26" s="635"/>
      <c r="AC26" s="635"/>
      <c r="AD26" s="636" t="s">
        <v>554</v>
      </c>
      <c r="AE26" s="636"/>
      <c r="AF26" s="636"/>
      <c r="AG26" s="636"/>
      <c r="AH26" s="636"/>
      <c r="AI26" s="636"/>
      <c r="AJ26" s="636"/>
      <c r="AK26" s="636"/>
      <c r="AL26" s="612" t="s">
        <v>554</v>
      </c>
      <c r="AM26" s="613"/>
      <c r="AN26" s="613"/>
      <c r="AO26" s="637"/>
      <c r="AP26" s="606" t="s">
        <v>268</v>
      </c>
      <c r="AQ26" s="681"/>
      <c r="AR26" s="681"/>
      <c r="AS26" s="681"/>
      <c r="AT26" s="681"/>
      <c r="AU26" s="681"/>
      <c r="AV26" s="681"/>
      <c r="AW26" s="681"/>
      <c r="AX26" s="681"/>
      <c r="AY26" s="681"/>
      <c r="AZ26" s="681"/>
      <c r="BA26" s="681"/>
      <c r="BB26" s="681"/>
      <c r="BC26" s="681"/>
      <c r="BD26" s="681"/>
      <c r="BE26" s="681"/>
      <c r="BF26" s="682"/>
      <c r="BG26" s="609" t="s">
        <v>541</v>
      </c>
      <c r="BH26" s="610"/>
      <c r="BI26" s="610"/>
      <c r="BJ26" s="610"/>
      <c r="BK26" s="610"/>
      <c r="BL26" s="610"/>
      <c r="BM26" s="610"/>
      <c r="BN26" s="611"/>
      <c r="BO26" s="635" t="s">
        <v>554</v>
      </c>
      <c r="BP26" s="635"/>
      <c r="BQ26" s="635"/>
      <c r="BR26" s="635"/>
      <c r="BS26" s="636" t="s">
        <v>554</v>
      </c>
      <c r="BT26" s="636"/>
      <c r="BU26" s="636"/>
      <c r="BV26" s="636"/>
      <c r="BW26" s="636"/>
      <c r="BX26" s="636"/>
      <c r="BY26" s="636"/>
      <c r="BZ26" s="636"/>
      <c r="CA26" s="636"/>
      <c r="CB26" s="683"/>
      <c r="CD26" s="606" t="s">
        <v>269</v>
      </c>
      <c r="CE26" s="607"/>
      <c r="CF26" s="607"/>
      <c r="CG26" s="607"/>
      <c r="CH26" s="607"/>
      <c r="CI26" s="607"/>
      <c r="CJ26" s="607"/>
      <c r="CK26" s="607"/>
      <c r="CL26" s="607"/>
      <c r="CM26" s="607"/>
      <c r="CN26" s="607"/>
      <c r="CO26" s="607"/>
      <c r="CP26" s="607"/>
      <c r="CQ26" s="608"/>
      <c r="CR26" s="609">
        <v>1400216</v>
      </c>
      <c r="CS26" s="610"/>
      <c r="CT26" s="610"/>
      <c r="CU26" s="610"/>
      <c r="CV26" s="610"/>
      <c r="CW26" s="610"/>
      <c r="CX26" s="610"/>
      <c r="CY26" s="611"/>
      <c r="CZ26" s="612">
        <v>12.1</v>
      </c>
      <c r="DA26" s="621"/>
      <c r="DB26" s="621"/>
      <c r="DC26" s="622"/>
      <c r="DD26" s="615">
        <v>1343782</v>
      </c>
      <c r="DE26" s="610"/>
      <c r="DF26" s="610"/>
      <c r="DG26" s="610"/>
      <c r="DH26" s="610"/>
      <c r="DI26" s="610"/>
      <c r="DJ26" s="610"/>
      <c r="DK26" s="611"/>
      <c r="DL26" s="615" t="s">
        <v>542</v>
      </c>
      <c r="DM26" s="610"/>
      <c r="DN26" s="610"/>
      <c r="DO26" s="610"/>
      <c r="DP26" s="610"/>
      <c r="DQ26" s="610"/>
      <c r="DR26" s="610"/>
      <c r="DS26" s="610"/>
      <c r="DT26" s="610"/>
      <c r="DU26" s="610"/>
      <c r="DV26" s="611"/>
      <c r="DW26" s="612" t="s">
        <v>581</v>
      </c>
      <c r="DX26" s="621"/>
      <c r="DY26" s="621"/>
      <c r="DZ26" s="621"/>
      <c r="EA26" s="621"/>
      <c r="EB26" s="621"/>
      <c r="EC26" s="640"/>
    </row>
    <row r="27" spans="2:133" ht="11.25" customHeight="1" x14ac:dyDescent="0.15">
      <c r="B27" s="606" t="s">
        <v>580</v>
      </c>
      <c r="C27" s="607"/>
      <c r="D27" s="607"/>
      <c r="E27" s="607"/>
      <c r="F27" s="607"/>
      <c r="G27" s="607"/>
      <c r="H27" s="607"/>
      <c r="I27" s="607"/>
      <c r="J27" s="607"/>
      <c r="K27" s="607"/>
      <c r="L27" s="607"/>
      <c r="M27" s="607"/>
      <c r="N27" s="607"/>
      <c r="O27" s="607"/>
      <c r="P27" s="607"/>
      <c r="Q27" s="608"/>
      <c r="R27" s="609">
        <v>7095292</v>
      </c>
      <c r="S27" s="610"/>
      <c r="T27" s="610"/>
      <c r="U27" s="610"/>
      <c r="V27" s="610"/>
      <c r="W27" s="610"/>
      <c r="X27" s="610"/>
      <c r="Y27" s="611"/>
      <c r="Z27" s="635">
        <v>54.7</v>
      </c>
      <c r="AA27" s="635"/>
      <c r="AB27" s="635"/>
      <c r="AC27" s="635"/>
      <c r="AD27" s="636">
        <v>6469758</v>
      </c>
      <c r="AE27" s="636"/>
      <c r="AF27" s="636"/>
      <c r="AG27" s="636"/>
      <c r="AH27" s="636"/>
      <c r="AI27" s="636"/>
      <c r="AJ27" s="636"/>
      <c r="AK27" s="636"/>
      <c r="AL27" s="612">
        <v>100</v>
      </c>
      <c r="AM27" s="613"/>
      <c r="AN27" s="613"/>
      <c r="AO27" s="637"/>
      <c r="AP27" s="606" t="s">
        <v>270</v>
      </c>
      <c r="AQ27" s="607"/>
      <c r="AR27" s="607"/>
      <c r="AS27" s="607"/>
      <c r="AT27" s="607"/>
      <c r="AU27" s="607"/>
      <c r="AV27" s="607"/>
      <c r="AW27" s="607"/>
      <c r="AX27" s="607"/>
      <c r="AY27" s="607"/>
      <c r="AZ27" s="607"/>
      <c r="BA27" s="607"/>
      <c r="BB27" s="607"/>
      <c r="BC27" s="607"/>
      <c r="BD27" s="607"/>
      <c r="BE27" s="607"/>
      <c r="BF27" s="608"/>
      <c r="BG27" s="609">
        <v>997608</v>
      </c>
      <c r="BH27" s="610"/>
      <c r="BI27" s="610"/>
      <c r="BJ27" s="610"/>
      <c r="BK27" s="610"/>
      <c r="BL27" s="610"/>
      <c r="BM27" s="610"/>
      <c r="BN27" s="611"/>
      <c r="BO27" s="635">
        <v>100</v>
      </c>
      <c r="BP27" s="635"/>
      <c r="BQ27" s="635"/>
      <c r="BR27" s="635"/>
      <c r="BS27" s="636" t="s">
        <v>554</v>
      </c>
      <c r="BT27" s="636"/>
      <c r="BU27" s="636"/>
      <c r="BV27" s="636"/>
      <c r="BW27" s="636"/>
      <c r="BX27" s="636"/>
      <c r="BY27" s="636"/>
      <c r="BZ27" s="636"/>
      <c r="CA27" s="636"/>
      <c r="CB27" s="683"/>
      <c r="CD27" s="606" t="s">
        <v>579</v>
      </c>
      <c r="CE27" s="607"/>
      <c r="CF27" s="607"/>
      <c r="CG27" s="607"/>
      <c r="CH27" s="607"/>
      <c r="CI27" s="607"/>
      <c r="CJ27" s="607"/>
      <c r="CK27" s="607"/>
      <c r="CL27" s="607"/>
      <c r="CM27" s="607"/>
      <c r="CN27" s="607"/>
      <c r="CO27" s="607"/>
      <c r="CP27" s="607"/>
      <c r="CQ27" s="608"/>
      <c r="CR27" s="609">
        <v>525237</v>
      </c>
      <c r="CS27" s="619"/>
      <c r="CT27" s="619"/>
      <c r="CU27" s="619"/>
      <c r="CV27" s="619"/>
      <c r="CW27" s="619"/>
      <c r="CX27" s="619"/>
      <c r="CY27" s="620"/>
      <c r="CZ27" s="612">
        <v>4.5</v>
      </c>
      <c r="DA27" s="621"/>
      <c r="DB27" s="621"/>
      <c r="DC27" s="622"/>
      <c r="DD27" s="615">
        <v>112504</v>
      </c>
      <c r="DE27" s="619"/>
      <c r="DF27" s="619"/>
      <c r="DG27" s="619"/>
      <c r="DH27" s="619"/>
      <c r="DI27" s="619"/>
      <c r="DJ27" s="619"/>
      <c r="DK27" s="620"/>
      <c r="DL27" s="615">
        <v>108252</v>
      </c>
      <c r="DM27" s="619"/>
      <c r="DN27" s="619"/>
      <c r="DO27" s="619"/>
      <c r="DP27" s="619"/>
      <c r="DQ27" s="619"/>
      <c r="DR27" s="619"/>
      <c r="DS27" s="619"/>
      <c r="DT27" s="619"/>
      <c r="DU27" s="619"/>
      <c r="DV27" s="620"/>
      <c r="DW27" s="612">
        <v>1.6</v>
      </c>
      <c r="DX27" s="621"/>
      <c r="DY27" s="621"/>
      <c r="DZ27" s="621"/>
      <c r="EA27" s="621"/>
      <c r="EB27" s="621"/>
      <c r="EC27" s="640"/>
    </row>
    <row r="28" spans="2:133" ht="11.25" customHeight="1" x14ac:dyDescent="0.15">
      <c r="B28" s="606" t="s">
        <v>578</v>
      </c>
      <c r="C28" s="607"/>
      <c r="D28" s="607"/>
      <c r="E28" s="607"/>
      <c r="F28" s="607"/>
      <c r="G28" s="607"/>
      <c r="H28" s="607"/>
      <c r="I28" s="607"/>
      <c r="J28" s="607"/>
      <c r="K28" s="607"/>
      <c r="L28" s="607"/>
      <c r="M28" s="607"/>
      <c r="N28" s="607"/>
      <c r="O28" s="607"/>
      <c r="P28" s="607"/>
      <c r="Q28" s="608"/>
      <c r="R28" s="609">
        <v>1303</v>
      </c>
      <c r="S28" s="610"/>
      <c r="T28" s="610"/>
      <c r="U28" s="610"/>
      <c r="V28" s="610"/>
      <c r="W28" s="610"/>
      <c r="X28" s="610"/>
      <c r="Y28" s="611"/>
      <c r="Z28" s="635">
        <v>0</v>
      </c>
      <c r="AA28" s="635"/>
      <c r="AB28" s="635"/>
      <c r="AC28" s="635"/>
      <c r="AD28" s="636">
        <v>1303</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577</v>
      </c>
      <c r="CE28" s="607"/>
      <c r="CF28" s="607"/>
      <c r="CG28" s="607"/>
      <c r="CH28" s="607"/>
      <c r="CI28" s="607"/>
      <c r="CJ28" s="607"/>
      <c r="CK28" s="607"/>
      <c r="CL28" s="607"/>
      <c r="CM28" s="607"/>
      <c r="CN28" s="607"/>
      <c r="CO28" s="607"/>
      <c r="CP28" s="607"/>
      <c r="CQ28" s="608"/>
      <c r="CR28" s="609">
        <v>1673893</v>
      </c>
      <c r="CS28" s="610"/>
      <c r="CT28" s="610"/>
      <c r="CU28" s="610"/>
      <c r="CV28" s="610"/>
      <c r="CW28" s="610"/>
      <c r="CX28" s="610"/>
      <c r="CY28" s="611"/>
      <c r="CZ28" s="612">
        <v>14.4</v>
      </c>
      <c r="DA28" s="621"/>
      <c r="DB28" s="621"/>
      <c r="DC28" s="622"/>
      <c r="DD28" s="615">
        <v>1661340</v>
      </c>
      <c r="DE28" s="610"/>
      <c r="DF28" s="610"/>
      <c r="DG28" s="610"/>
      <c r="DH28" s="610"/>
      <c r="DI28" s="610"/>
      <c r="DJ28" s="610"/>
      <c r="DK28" s="611"/>
      <c r="DL28" s="615">
        <v>1661340</v>
      </c>
      <c r="DM28" s="610"/>
      <c r="DN28" s="610"/>
      <c r="DO28" s="610"/>
      <c r="DP28" s="610"/>
      <c r="DQ28" s="610"/>
      <c r="DR28" s="610"/>
      <c r="DS28" s="610"/>
      <c r="DT28" s="610"/>
      <c r="DU28" s="610"/>
      <c r="DV28" s="611"/>
      <c r="DW28" s="612">
        <v>24.9</v>
      </c>
      <c r="DX28" s="621"/>
      <c r="DY28" s="621"/>
      <c r="DZ28" s="621"/>
      <c r="EA28" s="621"/>
      <c r="EB28" s="621"/>
      <c r="EC28" s="640"/>
    </row>
    <row r="29" spans="2:133" ht="11.25" customHeight="1" x14ac:dyDescent="0.15">
      <c r="B29" s="606" t="s">
        <v>271</v>
      </c>
      <c r="C29" s="607"/>
      <c r="D29" s="607"/>
      <c r="E29" s="607"/>
      <c r="F29" s="607"/>
      <c r="G29" s="607"/>
      <c r="H29" s="607"/>
      <c r="I29" s="607"/>
      <c r="J29" s="607"/>
      <c r="K29" s="607"/>
      <c r="L29" s="607"/>
      <c r="M29" s="607"/>
      <c r="N29" s="607"/>
      <c r="O29" s="607"/>
      <c r="P29" s="607"/>
      <c r="Q29" s="608"/>
      <c r="R29" s="609">
        <v>18919</v>
      </c>
      <c r="S29" s="610"/>
      <c r="T29" s="610"/>
      <c r="U29" s="610"/>
      <c r="V29" s="610"/>
      <c r="W29" s="610"/>
      <c r="X29" s="610"/>
      <c r="Y29" s="611"/>
      <c r="Z29" s="635">
        <v>0.1</v>
      </c>
      <c r="AA29" s="635"/>
      <c r="AB29" s="635"/>
      <c r="AC29" s="635"/>
      <c r="AD29" s="636" t="s">
        <v>554</v>
      </c>
      <c r="AE29" s="636"/>
      <c r="AF29" s="636"/>
      <c r="AG29" s="636"/>
      <c r="AH29" s="636"/>
      <c r="AI29" s="636"/>
      <c r="AJ29" s="636"/>
      <c r="AK29" s="636"/>
      <c r="AL29" s="612" t="s">
        <v>554</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272</v>
      </c>
      <c r="CE29" s="630"/>
      <c r="CF29" s="606" t="s">
        <v>576</v>
      </c>
      <c r="CG29" s="607"/>
      <c r="CH29" s="607"/>
      <c r="CI29" s="607"/>
      <c r="CJ29" s="607"/>
      <c r="CK29" s="607"/>
      <c r="CL29" s="607"/>
      <c r="CM29" s="607"/>
      <c r="CN29" s="607"/>
      <c r="CO29" s="607"/>
      <c r="CP29" s="607"/>
      <c r="CQ29" s="608"/>
      <c r="CR29" s="609">
        <v>1673893</v>
      </c>
      <c r="CS29" s="619"/>
      <c r="CT29" s="619"/>
      <c r="CU29" s="619"/>
      <c r="CV29" s="619"/>
      <c r="CW29" s="619"/>
      <c r="CX29" s="619"/>
      <c r="CY29" s="620"/>
      <c r="CZ29" s="612">
        <v>14.4</v>
      </c>
      <c r="DA29" s="621"/>
      <c r="DB29" s="621"/>
      <c r="DC29" s="622"/>
      <c r="DD29" s="615">
        <v>1661340</v>
      </c>
      <c r="DE29" s="619"/>
      <c r="DF29" s="619"/>
      <c r="DG29" s="619"/>
      <c r="DH29" s="619"/>
      <c r="DI29" s="619"/>
      <c r="DJ29" s="619"/>
      <c r="DK29" s="620"/>
      <c r="DL29" s="615">
        <v>1661340</v>
      </c>
      <c r="DM29" s="619"/>
      <c r="DN29" s="619"/>
      <c r="DO29" s="619"/>
      <c r="DP29" s="619"/>
      <c r="DQ29" s="619"/>
      <c r="DR29" s="619"/>
      <c r="DS29" s="619"/>
      <c r="DT29" s="619"/>
      <c r="DU29" s="619"/>
      <c r="DV29" s="620"/>
      <c r="DW29" s="612">
        <v>24.9</v>
      </c>
      <c r="DX29" s="621"/>
      <c r="DY29" s="621"/>
      <c r="DZ29" s="621"/>
      <c r="EA29" s="621"/>
      <c r="EB29" s="621"/>
      <c r="EC29" s="640"/>
    </row>
    <row r="30" spans="2:133" ht="11.25" customHeight="1" x14ac:dyDescent="0.15">
      <c r="B30" s="606" t="s">
        <v>273</v>
      </c>
      <c r="C30" s="607"/>
      <c r="D30" s="607"/>
      <c r="E30" s="607"/>
      <c r="F30" s="607"/>
      <c r="G30" s="607"/>
      <c r="H30" s="607"/>
      <c r="I30" s="607"/>
      <c r="J30" s="607"/>
      <c r="K30" s="607"/>
      <c r="L30" s="607"/>
      <c r="M30" s="607"/>
      <c r="N30" s="607"/>
      <c r="O30" s="607"/>
      <c r="P30" s="607"/>
      <c r="Q30" s="608"/>
      <c r="R30" s="609">
        <v>393170</v>
      </c>
      <c r="S30" s="610"/>
      <c r="T30" s="610"/>
      <c r="U30" s="610"/>
      <c r="V30" s="610"/>
      <c r="W30" s="610"/>
      <c r="X30" s="610"/>
      <c r="Y30" s="611"/>
      <c r="Z30" s="635">
        <v>3</v>
      </c>
      <c r="AA30" s="635"/>
      <c r="AB30" s="635"/>
      <c r="AC30" s="635"/>
      <c r="AD30" s="636">
        <v>61</v>
      </c>
      <c r="AE30" s="636"/>
      <c r="AF30" s="636"/>
      <c r="AG30" s="636"/>
      <c r="AH30" s="636"/>
      <c r="AI30" s="636"/>
      <c r="AJ30" s="636"/>
      <c r="AK30" s="636"/>
      <c r="AL30" s="612">
        <v>0</v>
      </c>
      <c r="AM30" s="613"/>
      <c r="AN30" s="613"/>
      <c r="AO30" s="637"/>
      <c r="AP30" s="662" t="s">
        <v>227</v>
      </c>
      <c r="AQ30" s="663"/>
      <c r="AR30" s="663"/>
      <c r="AS30" s="663"/>
      <c r="AT30" s="663"/>
      <c r="AU30" s="663"/>
      <c r="AV30" s="663"/>
      <c r="AW30" s="663"/>
      <c r="AX30" s="663"/>
      <c r="AY30" s="663"/>
      <c r="AZ30" s="663"/>
      <c r="BA30" s="663"/>
      <c r="BB30" s="663"/>
      <c r="BC30" s="663"/>
      <c r="BD30" s="663"/>
      <c r="BE30" s="663"/>
      <c r="BF30" s="664"/>
      <c r="BG30" s="662" t="s">
        <v>274</v>
      </c>
      <c r="BH30" s="674"/>
      <c r="BI30" s="674"/>
      <c r="BJ30" s="674"/>
      <c r="BK30" s="674"/>
      <c r="BL30" s="674"/>
      <c r="BM30" s="674"/>
      <c r="BN30" s="674"/>
      <c r="BO30" s="674"/>
      <c r="BP30" s="674"/>
      <c r="BQ30" s="675"/>
      <c r="BR30" s="662" t="s">
        <v>275</v>
      </c>
      <c r="BS30" s="674"/>
      <c r="BT30" s="674"/>
      <c r="BU30" s="674"/>
      <c r="BV30" s="674"/>
      <c r="BW30" s="674"/>
      <c r="BX30" s="674"/>
      <c r="BY30" s="674"/>
      <c r="BZ30" s="674"/>
      <c r="CA30" s="674"/>
      <c r="CB30" s="675"/>
      <c r="CD30" s="631"/>
      <c r="CE30" s="632"/>
      <c r="CF30" s="606" t="s">
        <v>575</v>
      </c>
      <c r="CG30" s="607"/>
      <c r="CH30" s="607"/>
      <c r="CI30" s="607"/>
      <c r="CJ30" s="607"/>
      <c r="CK30" s="607"/>
      <c r="CL30" s="607"/>
      <c r="CM30" s="607"/>
      <c r="CN30" s="607"/>
      <c r="CO30" s="607"/>
      <c r="CP30" s="607"/>
      <c r="CQ30" s="608"/>
      <c r="CR30" s="609">
        <v>1634318</v>
      </c>
      <c r="CS30" s="610"/>
      <c r="CT30" s="610"/>
      <c r="CU30" s="610"/>
      <c r="CV30" s="610"/>
      <c r="CW30" s="610"/>
      <c r="CX30" s="610"/>
      <c r="CY30" s="611"/>
      <c r="CZ30" s="612">
        <v>14.1</v>
      </c>
      <c r="DA30" s="621"/>
      <c r="DB30" s="621"/>
      <c r="DC30" s="622"/>
      <c r="DD30" s="615">
        <v>1621776</v>
      </c>
      <c r="DE30" s="610"/>
      <c r="DF30" s="610"/>
      <c r="DG30" s="610"/>
      <c r="DH30" s="610"/>
      <c r="DI30" s="610"/>
      <c r="DJ30" s="610"/>
      <c r="DK30" s="611"/>
      <c r="DL30" s="615">
        <v>1621776</v>
      </c>
      <c r="DM30" s="610"/>
      <c r="DN30" s="610"/>
      <c r="DO30" s="610"/>
      <c r="DP30" s="610"/>
      <c r="DQ30" s="610"/>
      <c r="DR30" s="610"/>
      <c r="DS30" s="610"/>
      <c r="DT30" s="610"/>
      <c r="DU30" s="610"/>
      <c r="DV30" s="611"/>
      <c r="DW30" s="612">
        <v>24.3</v>
      </c>
      <c r="DX30" s="621"/>
      <c r="DY30" s="621"/>
      <c r="DZ30" s="621"/>
      <c r="EA30" s="621"/>
      <c r="EB30" s="621"/>
      <c r="EC30" s="640"/>
    </row>
    <row r="31" spans="2:133" ht="11.25" customHeight="1" x14ac:dyDescent="0.15">
      <c r="B31" s="606" t="s">
        <v>276</v>
      </c>
      <c r="C31" s="607"/>
      <c r="D31" s="607"/>
      <c r="E31" s="607"/>
      <c r="F31" s="607"/>
      <c r="G31" s="607"/>
      <c r="H31" s="607"/>
      <c r="I31" s="607"/>
      <c r="J31" s="607"/>
      <c r="K31" s="607"/>
      <c r="L31" s="607"/>
      <c r="M31" s="607"/>
      <c r="N31" s="607"/>
      <c r="O31" s="607"/>
      <c r="P31" s="607"/>
      <c r="Q31" s="608"/>
      <c r="R31" s="609">
        <v>17052</v>
      </c>
      <c r="S31" s="610"/>
      <c r="T31" s="610"/>
      <c r="U31" s="610"/>
      <c r="V31" s="610"/>
      <c r="W31" s="610"/>
      <c r="X31" s="610"/>
      <c r="Y31" s="611"/>
      <c r="Z31" s="635">
        <v>0.1</v>
      </c>
      <c r="AA31" s="635"/>
      <c r="AB31" s="635"/>
      <c r="AC31" s="635"/>
      <c r="AD31" s="636" t="s">
        <v>541</v>
      </c>
      <c r="AE31" s="636"/>
      <c r="AF31" s="636"/>
      <c r="AG31" s="636"/>
      <c r="AH31" s="636"/>
      <c r="AI31" s="636"/>
      <c r="AJ31" s="636"/>
      <c r="AK31" s="636"/>
      <c r="AL31" s="612" t="s">
        <v>542</v>
      </c>
      <c r="AM31" s="613"/>
      <c r="AN31" s="613"/>
      <c r="AO31" s="637"/>
      <c r="AP31" s="676" t="s">
        <v>277</v>
      </c>
      <c r="AQ31" s="677"/>
      <c r="AR31" s="677"/>
      <c r="AS31" s="677"/>
      <c r="AT31" s="678" t="s">
        <v>278</v>
      </c>
      <c r="AU31" s="343"/>
      <c r="AV31" s="343"/>
      <c r="AW31" s="343"/>
      <c r="AX31" s="659" t="s">
        <v>192</v>
      </c>
      <c r="AY31" s="660"/>
      <c r="AZ31" s="660"/>
      <c r="BA31" s="660"/>
      <c r="BB31" s="660"/>
      <c r="BC31" s="660"/>
      <c r="BD31" s="660"/>
      <c r="BE31" s="660"/>
      <c r="BF31" s="661"/>
      <c r="BG31" s="669">
        <v>99.5</v>
      </c>
      <c r="BH31" s="670"/>
      <c r="BI31" s="670"/>
      <c r="BJ31" s="670"/>
      <c r="BK31" s="670"/>
      <c r="BL31" s="670"/>
      <c r="BM31" s="671">
        <v>97.4</v>
      </c>
      <c r="BN31" s="670"/>
      <c r="BO31" s="670"/>
      <c r="BP31" s="670"/>
      <c r="BQ31" s="672"/>
      <c r="BR31" s="669">
        <v>99.5</v>
      </c>
      <c r="BS31" s="670"/>
      <c r="BT31" s="670"/>
      <c r="BU31" s="670"/>
      <c r="BV31" s="670"/>
      <c r="BW31" s="670"/>
      <c r="BX31" s="671">
        <v>97.5</v>
      </c>
      <c r="BY31" s="670"/>
      <c r="BZ31" s="670"/>
      <c r="CA31" s="670"/>
      <c r="CB31" s="672"/>
      <c r="CD31" s="631"/>
      <c r="CE31" s="632"/>
      <c r="CF31" s="606" t="s">
        <v>574</v>
      </c>
      <c r="CG31" s="607"/>
      <c r="CH31" s="607"/>
      <c r="CI31" s="607"/>
      <c r="CJ31" s="607"/>
      <c r="CK31" s="607"/>
      <c r="CL31" s="607"/>
      <c r="CM31" s="607"/>
      <c r="CN31" s="607"/>
      <c r="CO31" s="607"/>
      <c r="CP31" s="607"/>
      <c r="CQ31" s="608"/>
      <c r="CR31" s="609">
        <v>39575</v>
      </c>
      <c r="CS31" s="619"/>
      <c r="CT31" s="619"/>
      <c r="CU31" s="619"/>
      <c r="CV31" s="619"/>
      <c r="CW31" s="619"/>
      <c r="CX31" s="619"/>
      <c r="CY31" s="620"/>
      <c r="CZ31" s="612">
        <v>0.3</v>
      </c>
      <c r="DA31" s="621"/>
      <c r="DB31" s="621"/>
      <c r="DC31" s="622"/>
      <c r="DD31" s="615">
        <v>39564</v>
      </c>
      <c r="DE31" s="619"/>
      <c r="DF31" s="619"/>
      <c r="DG31" s="619"/>
      <c r="DH31" s="619"/>
      <c r="DI31" s="619"/>
      <c r="DJ31" s="619"/>
      <c r="DK31" s="620"/>
      <c r="DL31" s="615">
        <v>39564</v>
      </c>
      <c r="DM31" s="619"/>
      <c r="DN31" s="619"/>
      <c r="DO31" s="619"/>
      <c r="DP31" s="619"/>
      <c r="DQ31" s="619"/>
      <c r="DR31" s="619"/>
      <c r="DS31" s="619"/>
      <c r="DT31" s="619"/>
      <c r="DU31" s="619"/>
      <c r="DV31" s="620"/>
      <c r="DW31" s="612">
        <v>0.6</v>
      </c>
      <c r="DX31" s="621"/>
      <c r="DY31" s="621"/>
      <c r="DZ31" s="621"/>
      <c r="EA31" s="621"/>
      <c r="EB31" s="621"/>
      <c r="EC31" s="640"/>
    </row>
    <row r="32" spans="2:133" ht="11.25" customHeight="1" x14ac:dyDescent="0.15">
      <c r="B32" s="606" t="s">
        <v>279</v>
      </c>
      <c r="C32" s="607"/>
      <c r="D32" s="607"/>
      <c r="E32" s="607"/>
      <c r="F32" s="607"/>
      <c r="G32" s="607"/>
      <c r="H32" s="607"/>
      <c r="I32" s="607"/>
      <c r="J32" s="607"/>
      <c r="K32" s="607"/>
      <c r="L32" s="607"/>
      <c r="M32" s="607"/>
      <c r="N32" s="607"/>
      <c r="O32" s="607"/>
      <c r="P32" s="607"/>
      <c r="Q32" s="608"/>
      <c r="R32" s="609">
        <v>1329397</v>
      </c>
      <c r="S32" s="610"/>
      <c r="T32" s="610"/>
      <c r="U32" s="610"/>
      <c r="V32" s="610"/>
      <c r="W32" s="610"/>
      <c r="X32" s="610"/>
      <c r="Y32" s="611"/>
      <c r="Z32" s="635">
        <v>10.199999999999999</v>
      </c>
      <c r="AA32" s="635"/>
      <c r="AB32" s="635"/>
      <c r="AC32" s="635"/>
      <c r="AD32" s="636" t="s">
        <v>554</v>
      </c>
      <c r="AE32" s="636"/>
      <c r="AF32" s="636"/>
      <c r="AG32" s="636"/>
      <c r="AH32" s="636"/>
      <c r="AI32" s="636"/>
      <c r="AJ32" s="636"/>
      <c r="AK32" s="636"/>
      <c r="AL32" s="612" t="s">
        <v>542</v>
      </c>
      <c r="AM32" s="613"/>
      <c r="AN32" s="613"/>
      <c r="AO32" s="637"/>
      <c r="AP32" s="646"/>
      <c r="AQ32" s="647"/>
      <c r="AR32" s="647"/>
      <c r="AS32" s="647"/>
      <c r="AT32" s="679"/>
      <c r="AU32" s="342" t="s">
        <v>573</v>
      </c>
      <c r="AX32" s="606" t="s">
        <v>280</v>
      </c>
      <c r="AY32" s="607"/>
      <c r="AZ32" s="607"/>
      <c r="BA32" s="607"/>
      <c r="BB32" s="607"/>
      <c r="BC32" s="607"/>
      <c r="BD32" s="607"/>
      <c r="BE32" s="607"/>
      <c r="BF32" s="608"/>
      <c r="BG32" s="673">
        <v>99.6</v>
      </c>
      <c r="BH32" s="619"/>
      <c r="BI32" s="619"/>
      <c r="BJ32" s="619"/>
      <c r="BK32" s="619"/>
      <c r="BL32" s="619"/>
      <c r="BM32" s="613">
        <v>98.7</v>
      </c>
      <c r="BN32" s="619"/>
      <c r="BO32" s="619"/>
      <c r="BP32" s="619"/>
      <c r="BQ32" s="644"/>
      <c r="BR32" s="673">
        <v>99.6</v>
      </c>
      <c r="BS32" s="619"/>
      <c r="BT32" s="619"/>
      <c r="BU32" s="619"/>
      <c r="BV32" s="619"/>
      <c r="BW32" s="619"/>
      <c r="BX32" s="613">
        <v>98.8</v>
      </c>
      <c r="BY32" s="619"/>
      <c r="BZ32" s="619"/>
      <c r="CA32" s="619"/>
      <c r="CB32" s="644"/>
      <c r="CD32" s="633"/>
      <c r="CE32" s="634"/>
      <c r="CF32" s="606" t="s">
        <v>572</v>
      </c>
      <c r="CG32" s="607"/>
      <c r="CH32" s="607"/>
      <c r="CI32" s="607"/>
      <c r="CJ32" s="607"/>
      <c r="CK32" s="607"/>
      <c r="CL32" s="607"/>
      <c r="CM32" s="607"/>
      <c r="CN32" s="607"/>
      <c r="CO32" s="607"/>
      <c r="CP32" s="607"/>
      <c r="CQ32" s="608"/>
      <c r="CR32" s="609" t="s">
        <v>554</v>
      </c>
      <c r="CS32" s="610"/>
      <c r="CT32" s="610"/>
      <c r="CU32" s="610"/>
      <c r="CV32" s="610"/>
      <c r="CW32" s="610"/>
      <c r="CX32" s="610"/>
      <c r="CY32" s="611"/>
      <c r="CZ32" s="612" t="s">
        <v>542</v>
      </c>
      <c r="DA32" s="621"/>
      <c r="DB32" s="621"/>
      <c r="DC32" s="622"/>
      <c r="DD32" s="615" t="s">
        <v>542</v>
      </c>
      <c r="DE32" s="610"/>
      <c r="DF32" s="610"/>
      <c r="DG32" s="610"/>
      <c r="DH32" s="610"/>
      <c r="DI32" s="610"/>
      <c r="DJ32" s="610"/>
      <c r="DK32" s="611"/>
      <c r="DL32" s="615" t="s">
        <v>542</v>
      </c>
      <c r="DM32" s="610"/>
      <c r="DN32" s="610"/>
      <c r="DO32" s="610"/>
      <c r="DP32" s="610"/>
      <c r="DQ32" s="610"/>
      <c r="DR32" s="610"/>
      <c r="DS32" s="610"/>
      <c r="DT32" s="610"/>
      <c r="DU32" s="610"/>
      <c r="DV32" s="611"/>
      <c r="DW32" s="612" t="s">
        <v>554</v>
      </c>
      <c r="DX32" s="621"/>
      <c r="DY32" s="621"/>
      <c r="DZ32" s="621"/>
      <c r="EA32" s="621"/>
      <c r="EB32" s="621"/>
      <c r="EC32" s="640"/>
    </row>
    <row r="33" spans="2:133" ht="11.25" customHeight="1" x14ac:dyDescent="0.15">
      <c r="B33" s="666" t="s">
        <v>281</v>
      </c>
      <c r="C33" s="667"/>
      <c r="D33" s="667"/>
      <c r="E33" s="667"/>
      <c r="F33" s="667"/>
      <c r="G33" s="667"/>
      <c r="H33" s="667"/>
      <c r="I33" s="667"/>
      <c r="J33" s="667"/>
      <c r="K33" s="667"/>
      <c r="L33" s="667"/>
      <c r="M33" s="667"/>
      <c r="N33" s="667"/>
      <c r="O33" s="667"/>
      <c r="P33" s="667"/>
      <c r="Q33" s="668"/>
      <c r="R33" s="609" t="s">
        <v>542</v>
      </c>
      <c r="S33" s="610"/>
      <c r="T33" s="610"/>
      <c r="U33" s="610"/>
      <c r="V33" s="610"/>
      <c r="W33" s="610"/>
      <c r="X33" s="610"/>
      <c r="Y33" s="611"/>
      <c r="Z33" s="635" t="s">
        <v>554</v>
      </c>
      <c r="AA33" s="635"/>
      <c r="AB33" s="635"/>
      <c r="AC33" s="635"/>
      <c r="AD33" s="636" t="s">
        <v>554</v>
      </c>
      <c r="AE33" s="636"/>
      <c r="AF33" s="636"/>
      <c r="AG33" s="636"/>
      <c r="AH33" s="636"/>
      <c r="AI33" s="636"/>
      <c r="AJ33" s="636"/>
      <c r="AK33" s="636"/>
      <c r="AL33" s="612" t="s">
        <v>554</v>
      </c>
      <c r="AM33" s="613"/>
      <c r="AN33" s="613"/>
      <c r="AO33" s="637"/>
      <c r="AP33" s="648"/>
      <c r="AQ33" s="649"/>
      <c r="AR33" s="649"/>
      <c r="AS33" s="649"/>
      <c r="AT33" s="680"/>
      <c r="AU33" s="341"/>
      <c r="AV33" s="341"/>
      <c r="AW33" s="341"/>
      <c r="AX33" s="586" t="s">
        <v>282</v>
      </c>
      <c r="AY33" s="587"/>
      <c r="AZ33" s="587"/>
      <c r="BA33" s="587"/>
      <c r="BB33" s="587"/>
      <c r="BC33" s="587"/>
      <c r="BD33" s="587"/>
      <c r="BE33" s="587"/>
      <c r="BF33" s="588"/>
      <c r="BG33" s="665">
        <v>99.3</v>
      </c>
      <c r="BH33" s="590"/>
      <c r="BI33" s="590"/>
      <c r="BJ33" s="590"/>
      <c r="BK33" s="590"/>
      <c r="BL33" s="590"/>
      <c r="BM33" s="627">
        <v>95.7</v>
      </c>
      <c r="BN33" s="590"/>
      <c r="BO33" s="590"/>
      <c r="BP33" s="590"/>
      <c r="BQ33" s="638"/>
      <c r="BR33" s="665">
        <v>99.3</v>
      </c>
      <c r="BS33" s="590"/>
      <c r="BT33" s="590"/>
      <c r="BU33" s="590"/>
      <c r="BV33" s="590"/>
      <c r="BW33" s="590"/>
      <c r="BX33" s="627">
        <v>96</v>
      </c>
      <c r="BY33" s="590"/>
      <c r="BZ33" s="590"/>
      <c r="CA33" s="590"/>
      <c r="CB33" s="638"/>
      <c r="CD33" s="606" t="s">
        <v>283</v>
      </c>
      <c r="CE33" s="607"/>
      <c r="CF33" s="607"/>
      <c r="CG33" s="607"/>
      <c r="CH33" s="607"/>
      <c r="CI33" s="607"/>
      <c r="CJ33" s="607"/>
      <c r="CK33" s="607"/>
      <c r="CL33" s="607"/>
      <c r="CM33" s="607"/>
      <c r="CN33" s="607"/>
      <c r="CO33" s="607"/>
      <c r="CP33" s="607"/>
      <c r="CQ33" s="608"/>
      <c r="CR33" s="609">
        <v>4251920</v>
      </c>
      <c r="CS33" s="619"/>
      <c r="CT33" s="619"/>
      <c r="CU33" s="619"/>
      <c r="CV33" s="619"/>
      <c r="CW33" s="619"/>
      <c r="CX33" s="619"/>
      <c r="CY33" s="620"/>
      <c r="CZ33" s="612">
        <v>36.6</v>
      </c>
      <c r="DA33" s="621"/>
      <c r="DB33" s="621"/>
      <c r="DC33" s="622"/>
      <c r="DD33" s="615">
        <v>2949483</v>
      </c>
      <c r="DE33" s="619"/>
      <c r="DF33" s="619"/>
      <c r="DG33" s="619"/>
      <c r="DH33" s="619"/>
      <c r="DI33" s="619"/>
      <c r="DJ33" s="619"/>
      <c r="DK33" s="620"/>
      <c r="DL33" s="615">
        <v>1899764</v>
      </c>
      <c r="DM33" s="619"/>
      <c r="DN33" s="619"/>
      <c r="DO33" s="619"/>
      <c r="DP33" s="619"/>
      <c r="DQ33" s="619"/>
      <c r="DR33" s="619"/>
      <c r="DS33" s="619"/>
      <c r="DT33" s="619"/>
      <c r="DU33" s="619"/>
      <c r="DV33" s="620"/>
      <c r="DW33" s="612">
        <v>28.5</v>
      </c>
      <c r="DX33" s="621"/>
      <c r="DY33" s="621"/>
      <c r="DZ33" s="621"/>
      <c r="EA33" s="621"/>
      <c r="EB33" s="621"/>
      <c r="EC33" s="640"/>
    </row>
    <row r="34" spans="2:133" ht="11.25" customHeight="1" x14ac:dyDescent="0.15">
      <c r="B34" s="606" t="s">
        <v>284</v>
      </c>
      <c r="C34" s="607"/>
      <c r="D34" s="607"/>
      <c r="E34" s="607"/>
      <c r="F34" s="607"/>
      <c r="G34" s="607"/>
      <c r="H34" s="607"/>
      <c r="I34" s="607"/>
      <c r="J34" s="607"/>
      <c r="K34" s="607"/>
      <c r="L34" s="607"/>
      <c r="M34" s="607"/>
      <c r="N34" s="607"/>
      <c r="O34" s="607"/>
      <c r="P34" s="607"/>
      <c r="Q34" s="608"/>
      <c r="R34" s="609">
        <v>829601</v>
      </c>
      <c r="S34" s="610"/>
      <c r="T34" s="610"/>
      <c r="U34" s="610"/>
      <c r="V34" s="610"/>
      <c r="W34" s="610"/>
      <c r="X34" s="610"/>
      <c r="Y34" s="611"/>
      <c r="Z34" s="635">
        <v>6.4</v>
      </c>
      <c r="AA34" s="635"/>
      <c r="AB34" s="635"/>
      <c r="AC34" s="635"/>
      <c r="AD34" s="636" t="s">
        <v>554</v>
      </c>
      <c r="AE34" s="636"/>
      <c r="AF34" s="636"/>
      <c r="AG34" s="636"/>
      <c r="AH34" s="636"/>
      <c r="AI34" s="636"/>
      <c r="AJ34" s="636"/>
      <c r="AK34" s="636"/>
      <c r="AL34" s="612" t="s">
        <v>542</v>
      </c>
      <c r="AM34" s="613"/>
      <c r="AN34" s="613"/>
      <c r="AO34" s="637"/>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6" t="s">
        <v>571</v>
      </c>
      <c r="CE34" s="607"/>
      <c r="CF34" s="607"/>
      <c r="CG34" s="607"/>
      <c r="CH34" s="607"/>
      <c r="CI34" s="607"/>
      <c r="CJ34" s="607"/>
      <c r="CK34" s="607"/>
      <c r="CL34" s="607"/>
      <c r="CM34" s="607"/>
      <c r="CN34" s="607"/>
      <c r="CO34" s="607"/>
      <c r="CP34" s="607"/>
      <c r="CQ34" s="608"/>
      <c r="CR34" s="609">
        <v>1612387</v>
      </c>
      <c r="CS34" s="610"/>
      <c r="CT34" s="610"/>
      <c r="CU34" s="610"/>
      <c r="CV34" s="610"/>
      <c r="CW34" s="610"/>
      <c r="CX34" s="610"/>
      <c r="CY34" s="611"/>
      <c r="CZ34" s="612">
        <v>13.9</v>
      </c>
      <c r="DA34" s="621"/>
      <c r="DB34" s="621"/>
      <c r="DC34" s="622"/>
      <c r="DD34" s="615">
        <v>906345</v>
      </c>
      <c r="DE34" s="610"/>
      <c r="DF34" s="610"/>
      <c r="DG34" s="610"/>
      <c r="DH34" s="610"/>
      <c r="DI34" s="610"/>
      <c r="DJ34" s="610"/>
      <c r="DK34" s="611"/>
      <c r="DL34" s="615">
        <v>749438</v>
      </c>
      <c r="DM34" s="610"/>
      <c r="DN34" s="610"/>
      <c r="DO34" s="610"/>
      <c r="DP34" s="610"/>
      <c r="DQ34" s="610"/>
      <c r="DR34" s="610"/>
      <c r="DS34" s="610"/>
      <c r="DT34" s="610"/>
      <c r="DU34" s="610"/>
      <c r="DV34" s="611"/>
      <c r="DW34" s="612">
        <v>11.2</v>
      </c>
      <c r="DX34" s="621"/>
      <c r="DY34" s="621"/>
      <c r="DZ34" s="621"/>
      <c r="EA34" s="621"/>
      <c r="EB34" s="621"/>
      <c r="EC34" s="640"/>
    </row>
    <row r="35" spans="2:133" ht="11.25" customHeight="1" x14ac:dyDescent="0.15">
      <c r="B35" s="606" t="s">
        <v>285</v>
      </c>
      <c r="C35" s="607"/>
      <c r="D35" s="607"/>
      <c r="E35" s="607"/>
      <c r="F35" s="607"/>
      <c r="G35" s="607"/>
      <c r="H35" s="607"/>
      <c r="I35" s="607"/>
      <c r="J35" s="607"/>
      <c r="K35" s="607"/>
      <c r="L35" s="607"/>
      <c r="M35" s="607"/>
      <c r="N35" s="607"/>
      <c r="O35" s="607"/>
      <c r="P35" s="607"/>
      <c r="Q35" s="608"/>
      <c r="R35" s="609">
        <v>83501</v>
      </c>
      <c r="S35" s="610"/>
      <c r="T35" s="610"/>
      <c r="U35" s="610"/>
      <c r="V35" s="610"/>
      <c r="W35" s="610"/>
      <c r="X35" s="610"/>
      <c r="Y35" s="611"/>
      <c r="Z35" s="635">
        <v>0.6</v>
      </c>
      <c r="AA35" s="635"/>
      <c r="AB35" s="635"/>
      <c r="AC35" s="635"/>
      <c r="AD35" s="636">
        <v>1</v>
      </c>
      <c r="AE35" s="636"/>
      <c r="AF35" s="636"/>
      <c r="AG35" s="636"/>
      <c r="AH35" s="636"/>
      <c r="AI35" s="636"/>
      <c r="AJ35" s="636"/>
      <c r="AK35" s="636"/>
      <c r="AL35" s="612">
        <v>0</v>
      </c>
      <c r="AM35" s="613"/>
      <c r="AN35" s="613"/>
      <c r="AO35" s="637"/>
      <c r="AP35" s="209"/>
      <c r="AQ35" s="662" t="s">
        <v>286</v>
      </c>
      <c r="AR35" s="663"/>
      <c r="AS35" s="663"/>
      <c r="AT35" s="663"/>
      <c r="AU35" s="663"/>
      <c r="AV35" s="663"/>
      <c r="AW35" s="663"/>
      <c r="AX35" s="663"/>
      <c r="AY35" s="663"/>
      <c r="AZ35" s="663"/>
      <c r="BA35" s="663"/>
      <c r="BB35" s="663"/>
      <c r="BC35" s="663"/>
      <c r="BD35" s="663"/>
      <c r="BE35" s="663"/>
      <c r="BF35" s="664"/>
      <c r="BG35" s="662" t="s">
        <v>287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570</v>
      </c>
      <c r="CE35" s="607"/>
      <c r="CF35" s="607"/>
      <c r="CG35" s="607"/>
      <c r="CH35" s="607"/>
      <c r="CI35" s="607"/>
      <c r="CJ35" s="607"/>
      <c r="CK35" s="607"/>
      <c r="CL35" s="607"/>
      <c r="CM35" s="607"/>
      <c r="CN35" s="607"/>
      <c r="CO35" s="607"/>
      <c r="CP35" s="607"/>
      <c r="CQ35" s="608"/>
      <c r="CR35" s="609">
        <v>105984</v>
      </c>
      <c r="CS35" s="619"/>
      <c r="CT35" s="619"/>
      <c r="CU35" s="619"/>
      <c r="CV35" s="619"/>
      <c r="CW35" s="619"/>
      <c r="CX35" s="619"/>
      <c r="CY35" s="620"/>
      <c r="CZ35" s="612">
        <v>0.9</v>
      </c>
      <c r="DA35" s="621"/>
      <c r="DB35" s="621"/>
      <c r="DC35" s="622"/>
      <c r="DD35" s="615">
        <v>74117</v>
      </c>
      <c r="DE35" s="619"/>
      <c r="DF35" s="619"/>
      <c r="DG35" s="619"/>
      <c r="DH35" s="619"/>
      <c r="DI35" s="619"/>
      <c r="DJ35" s="619"/>
      <c r="DK35" s="620"/>
      <c r="DL35" s="615">
        <v>74117</v>
      </c>
      <c r="DM35" s="619"/>
      <c r="DN35" s="619"/>
      <c r="DO35" s="619"/>
      <c r="DP35" s="619"/>
      <c r="DQ35" s="619"/>
      <c r="DR35" s="619"/>
      <c r="DS35" s="619"/>
      <c r="DT35" s="619"/>
      <c r="DU35" s="619"/>
      <c r="DV35" s="620"/>
      <c r="DW35" s="612">
        <v>1.1000000000000001</v>
      </c>
      <c r="DX35" s="621"/>
      <c r="DY35" s="621"/>
      <c r="DZ35" s="621"/>
      <c r="EA35" s="621"/>
      <c r="EB35" s="621"/>
      <c r="EC35" s="640"/>
    </row>
    <row r="36" spans="2:133" ht="11.25" customHeight="1" x14ac:dyDescent="0.15">
      <c r="B36" s="606" t="s">
        <v>288</v>
      </c>
      <c r="C36" s="607"/>
      <c r="D36" s="607"/>
      <c r="E36" s="607"/>
      <c r="F36" s="607"/>
      <c r="G36" s="607"/>
      <c r="H36" s="607"/>
      <c r="I36" s="607"/>
      <c r="J36" s="607"/>
      <c r="K36" s="607"/>
      <c r="L36" s="607"/>
      <c r="M36" s="607"/>
      <c r="N36" s="607"/>
      <c r="O36" s="607"/>
      <c r="P36" s="607"/>
      <c r="Q36" s="608"/>
      <c r="R36" s="609">
        <v>96237</v>
      </c>
      <c r="S36" s="610"/>
      <c r="T36" s="610"/>
      <c r="U36" s="610"/>
      <c r="V36" s="610"/>
      <c r="W36" s="610"/>
      <c r="X36" s="610"/>
      <c r="Y36" s="611"/>
      <c r="Z36" s="635">
        <v>0.7</v>
      </c>
      <c r="AA36" s="635"/>
      <c r="AB36" s="635"/>
      <c r="AC36" s="635"/>
      <c r="AD36" s="636" t="s">
        <v>554</v>
      </c>
      <c r="AE36" s="636"/>
      <c r="AF36" s="636"/>
      <c r="AG36" s="636"/>
      <c r="AH36" s="636"/>
      <c r="AI36" s="636"/>
      <c r="AJ36" s="636"/>
      <c r="AK36" s="636"/>
      <c r="AL36" s="612" t="s">
        <v>542</v>
      </c>
      <c r="AM36" s="613"/>
      <c r="AN36" s="613"/>
      <c r="AO36" s="637"/>
      <c r="AP36" s="209"/>
      <c r="AQ36" s="653" t="s">
        <v>569</v>
      </c>
      <c r="AR36" s="654"/>
      <c r="AS36" s="654"/>
      <c r="AT36" s="654"/>
      <c r="AU36" s="654"/>
      <c r="AV36" s="654"/>
      <c r="AW36" s="654"/>
      <c r="AX36" s="654"/>
      <c r="AY36" s="655"/>
      <c r="AZ36" s="656">
        <v>1203435</v>
      </c>
      <c r="BA36" s="657"/>
      <c r="BB36" s="657"/>
      <c r="BC36" s="657"/>
      <c r="BD36" s="657"/>
      <c r="BE36" s="657"/>
      <c r="BF36" s="658"/>
      <c r="BG36" s="659" t="s">
        <v>289</v>
      </c>
      <c r="BH36" s="660"/>
      <c r="BI36" s="660"/>
      <c r="BJ36" s="660"/>
      <c r="BK36" s="660"/>
      <c r="BL36" s="660"/>
      <c r="BM36" s="660"/>
      <c r="BN36" s="660"/>
      <c r="BO36" s="660"/>
      <c r="BP36" s="660"/>
      <c r="BQ36" s="660"/>
      <c r="BR36" s="660"/>
      <c r="BS36" s="660"/>
      <c r="BT36" s="660"/>
      <c r="BU36" s="661"/>
      <c r="BV36" s="656">
        <v>7164</v>
      </c>
      <c r="BW36" s="657"/>
      <c r="BX36" s="657"/>
      <c r="BY36" s="657"/>
      <c r="BZ36" s="657"/>
      <c r="CA36" s="657"/>
      <c r="CB36" s="658"/>
      <c r="CD36" s="606" t="s">
        <v>290</v>
      </c>
      <c r="CE36" s="607"/>
      <c r="CF36" s="607"/>
      <c r="CG36" s="607"/>
      <c r="CH36" s="607"/>
      <c r="CI36" s="607"/>
      <c r="CJ36" s="607"/>
      <c r="CK36" s="607"/>
      <c r="CL36" s="607"/>
      <c r="CM36" s="607"/>
      <c r="CN36" s="607"/>
      <c r="CO36" s="607"/>
      <c r="CP36" s="607"/>
      <c r="CQ36" s="608"/>
      <c r="CR36" s="609">
        <v>958141</v>
      </c>
      <c r="CS36" s="610"/>
      <c r="CT36" s="610"/>
      <c r="CU36" s="610"/>
      <c r="CV36" s="610"/>
      <c r="CW36" s="610"/>
      <c r="CX36" s="610"/>
      <c r="CY36" s="611"/>
      <c r="CZ36" s="612">
        <v>8.3000000000000007</v>
      </c>
      <c r="DA36" s="621"/>
      <c r="DB36" s="621"/>
      <c r="DC36" s="622"/>
      <c r="DD36" s="615">
        <v>777567</v>
      </c>
      <c r="DE36" s="610"/>
      <c r="DF36" s="610"/>
      <c r="DG36" s="610"/>
      <c r="DH36" s="610"/>
      <c r="DI36" s="610"/>
      <c r="DJ36" s="610"/>
      <c r="DK36" s="611"/>
      <c r="DL36" s="615">
        <v>433178</v>
      </c>
      <c r="DM36" s="610"/>
      <c r="DN36" s="610"/>
      <c r="DO36" s="610"/>
      <c r="DP36" s="610"/>
      <c r="DQ36" s="610"/>
      <c r="DR36" s="610"/>
      <c r="DS36" s="610"/>
      <c r="DT36" s="610"/>
      <c r="DU36" s="610"/>
      <c r="DV36" s="611"/>
      <c r="DW36" s="612">
        <v>6.5</v>
      </c>
      <c r="DX36" s="621"/>
      <c r="DY36" s="621"/>
      <c r="DZ36" s="621"/>
      <c r="EA36" s="621"/>
      <c r="EB36" s="621"/>
      <c r="EC36" s="640"/>
    </row>
    <row r="37" spans="2:133" ht="11.25" customHeight="1" x14ac:dyDescent="0.15">
      <c r="B37" s="606" t="s">
        <v>291</v>
      </c>
      <c r="C37" s="607"/>
      <c r="D37" s="607"/>
      <c r="E37" s="607"/>
      <c r="F37" s="607"/>
      <c r="G37" s="607"/>
      <c r="H37" s="607"/>
      <c r="I37" s="607"/>
      <c r="J37" s="607"/>
      <c r="K37" s="607"/>
      <c r="L37" s="607"/>
      <c r="M37" s="607"/>
      <c r="N37" s="607"/>
      <c r="O37" s="607"/>
      <c r="P37" s="607"/>
      <c r="Q37" s="608"/>
      <c r="R37" s="609">
        <v>431072</v>
      </c>
      <c r="S37" s="610"/>
      <c r="T37" s="610"/>
      <c r="U37" s="610"/>
      <c r="V37" s="610"/>
      <c r="W37" s="610"/>
      <c r="X37" s="610"/>
      <c r="Y37" s="611"/>
      <c r="Z37" s="635">
        <v>3.3</v>
      </c>
      <c r="AA37" s="635"/>
      <c r="AB37" s="635"/>
      <c r="AC37" s="635"/>
      <c r="AD37" s="636" t="s">
        <v>554</v>
      </c>
      <c r="AE37" s="636"/>
      <c r="AF37" s="636"/>
      <c r="AG37" s="636"/>
      <c r="AH37" s="636"/>
      <c r="AI37" s="636"/>
      <c r="AJ37" s="636"/>
      <c r="AK37" s="636"/>
      <c r="AL37" s="612" t="s">
        <v>554</v>
      </c>
      <c r="AM37" s="613"/>
      <c r="AN37" s="613"/>
      <c r="AO37" s="637"/>
      <c r="AQ37" s="641" t="s">
        <v>568</v>
      </c>
      <c r="AR37" s="642"/>
      <c r="AS37" s="642"/>
      <c r="AT37" s="642"/>
      <c r="AU37" s="642"/>
      <c r="AV37" s="642"/>
      <c r="AW37" s="642"/>
      <c r="AX37" s="642"/>
      <c r="AY37" s="643"/>
      <c r="AZ37" s="609">
        <v>345643</v>
      </c>
      <c r="BA37" s="610"/>
      <c r="BB37" s="610"/>
      <c r="BC37" s="610"/>
      <c r="BD37" s="619"/>
      <c r="BE37" s="619"/>
      <c r="BF37" s="644"/>
      <c r="BG37" s="606" t="s">
        <v>292</v>
      </c>
      <c r="BH37" s="607"/>
      <c r="BI37" s="607"/>
      <c r="BJ37" s="607"/>
      <c r="BK37" s="607"/>
      <c r="BL37" s="607"/>
      <c r="BM37" s="607"/>
      <c r="BN37" s="607"/>
      <c r="BO37" s="607"/>
      <c r="BP37" s="607"/>
      <c r="BQ37" s="607"/>
      <c r="BR37" s="607"/>
      <c r="BS37" s="607"/>
      <c r="BT37" s="607"/>
      <c r="BU37" s="608"/>
      <c r="BV37" s="609">
        <v>-4696</v>
      </c>
      <c r="BW37" s="610"/>
      <c r="BX37" s="610"/>
      <c r="BY37" s="610"/>
      <c r="BZ37" s="610"/>
      <c r="CA37" s="610"/>
      <c r="CB37" s="645"/>
      <c r="CD37" s="606" t="s">
        <v>567</v>
      </c>
      <c r="CE37" s="607"/>
      <c r="CF37" s="607"/>
      <c r="CG37" s="607"/>
      <c r="CH37" s="607"/>
      <c r="CI37" s="607"/>
      <c r="CJ37" s="607"/>
      <c r="CK37" s="607"/>
      <c r="CL37" s="607"/>
      <c r="CM37" s="607"/>
      <c r="CN37" s="607"/>
      <c r="CO37" s="607"/>
      <c r="CP37" s="607"/>
      <c r="CQ37" s="608"/>
      <c r="CR37" s="609">
        <v>13023</v>
      </c>
      <c r="CS37" s="619"/>
      <c r="CT37" s="619"/>
      <c r="CU37" s="619"/>
      <c r="CV37" s="619"/>
      <c r="CW37" s="619"/>
      <c r="CX37" s="619"/>
      <c r="CY37" s="620"/>
      <c r="CZ37" s="612">
        <v>0.1</v>
      </c>
      <c r="DA37" s="621"/>
      <c r="DB37" s="621"/>
      <c r="DC37" s="622"/>
      <c r="DD37" s="615">
        <v>13023</v>
      </c>
      <c r="DE37" s="619"/>
      <c r="DF37" s="619"/>
      <c r="DG37" s="619"/>
      <c r="DH37" s="619"/>
      <c r="DI37" s="619"/>
      <c r="DJ37" s="619"/>
      <c r="DK37" s="620"/>
      <c r="DL37" s="615">
        <v>13023</v>
      </c>
      <c r="DM37" s="619"/>
      <c r="DN37" s="619"/>
      <c r="DO37" s="619"/>
      <c r="DP37" s="619"/>
      <c r="DQ37" s="619"/>
      <c r="DR37" s="619"/>
      <c r="DS37" s="619"/>
      <c r="DT37" s="619"/>
      <c r="DU37" s="619"/>
      <c r="DV37" s="620"/>
      <c r="DW37" s="612">
        <v>0.2</v>
      </c>
      <c r="DX37" s="621"/>
      <c r="DY37" s="621"/>
      <c r="DZ37" s="621"/>
      <c r="EA37" s="621"/>
      <c r="EB37" s="621"/>
      <c r="EC37" s="640"/>
    </row>
    <row r="38" spans="2:133" ht="11.25" customHeight="1" x14ac:dyDescent="0.15">
      <c r="B38" s="606" t="s">
        <v>293</v>
      </c>
      <c r="C38" s="607"/>
      <c r="D38" s="607"/>
      <c r="E38" s="607"/>
      <c r="F38" s="607"/>
      <c r="G38" s="607"/>
      <c r="H38" s="607"/>
      <c r="I38" s="607"/>
      <c r="J38" s="607"/>
      <c r="K38" s="607"/>
      <c r="L38" s="607"/>
      <c r="M38" s="607"/>
      <c r="N38" s="607"/>
      <c r="O38" s="607"/>
      <c r="P38" s="607"/>
      <c r="Q38" s="608"/>
      <c r="R38" s="609">
        <v>1133233</v>
      </c>
      <c r="S38" s="610"/>
      <c r="T38" s="610"/>
      <c r="U38" s="610"/>
      <c r="V38" s="610"/>
      <c r="W38" s="610"/>
      <c r="X38" s="610"/>
      <c r="Y38" s="611"/>
      <c r="Z38" s="635">
        <v>8.6999999999999993</v>
      </c>
      <c r="AA38" s="635"/>
      <c r="AB38" s="635"/>
      <c r="AC38" s="635"/>
      <c r="AD38" s="636" t="s">
        <v>542</v>
      </c>
      <c r="AE38" s="636"/>
      <c r="AF38" s="636"/>
      <c r="AG38" s="636"/>
      <c r="AH38" s="636"/>
      <c r="AI38" s="636"/>
      <c r="AJ38" s="636"/>
      <c r="AK38" s="636"/>
      <c r="AL38" s="612" t="s">
        <v>541</v>
      </c>
      <c r="AM38" s="613"/>
      <c r="AN38" s="613"/>
      <c r="AO38" s="637"/>
      <c r="AQ38" s="641" t="s">
        <v>566</v>
      </c>
      <c r="AR38" s="642"/>
      <c r="AS38" s="642"/>
      <c r="AT38" s="642"/>
      <c r="AU38" s="642"/>
      <c r="AV38" s="642"/>
      <c r="AW38" s="642"/>
      <c r="AX38" s="642"/>
      <c r="AY38" s="643"/>
      <c r="AZ38" s="609">
        <v>78355</v>
      </c>
      <c r="BA38" s="610"/>
      <c r="BB38" s="610"/>
      <c r="BC38" s="610"/>
      <c r="BD38" s="619"/>
      <c r="BE38" s="619"/>
      <c r="BF38" s="644"/>
      <c r="BG38" s="606" t="s">
        <v>294</v>
      </c>
      <c r="BH38" s="607"/>
      <c r="BI38" s="607"/>
      <c r="BJ38" s="607"/>
      <c r="BK38" s="607"/>
      <c r="BL38" s="607"/>
      <c r="BM38" s="607"/>
      <c r="BN38" s="607"/>
      <c r="BO38" s="607"/>
      <c r="BP38" s="607"/>
      <c r="BQ38" s="607"/>
      <c r="BR38" s="607"/>
      <c r="BS38" s="607"/>
      <c r="BT38" s="607"/>
      <c r="BU38" s="608"/>
      <c r="BV38" s="609">
        <v>1159</v>
      </c>
      <c r="BW38" s="610"/>
      <c r="BX38" s="610"/>
      <c r="BY38" s="610"/>
      <c r="BZ38" s="610"/>
      <c r="CA38" s="610"/>
      <c r="CB38" s="645"/>
      <c r="CD38" s="606" t="s">
        <v>565</v>
      </c>
      <c r="CE38" s="607"/>
      <c r="CF38" s="607"/>
      <c r="CG38" s="607"/>
      <c r="CH38" s="607"/>
      <c r="CI38" s="607"/>
      <c r="CJ38" s="607"/>
      <c r="CK38" s="607"/>
      <c r="CL38" s="607"/>
      <c r="CM38" s="607"/>
      <c r="CN38" s="607"/>
      <c r="CO38" s="607"/>
      <c r="CP38" s="607"/>
      <c r="CQ38" s="608"/>
      <c r="CR38" s="609">
        <v>857792</v>
      </c>
      <c r="CS38" s="610"/>
      <c r="CT38" s="610"/>
      <c r="CU38" s="610"/>
      <c r="CV38" s="610"/>
      <c r="CW38" s="610"/>
      <c r="CX38" s="610"/>
      <c r="CY38" s="611"/>
      <c r="CZ38" s="612">
        <v>7.4</v>
      </c>
      <c r="DA38" s="621"/>
      <c r="DB38" s="621"/>
      <c r="DC38" s="622"/>
      <c r="DD38" s="615">
        <v>743391</v>
      </c>
      <c r="DE38" s="610"/>
      <c r="DF38" s="610"/>
      <c r="DG38" s="610"/>
      <c r="DH38" s="610"/>
      <c r="DI38" s="610"/>
      <c r="DJ38" s="610"/>
      <c r="DK38" s="611"/>
      <c r="DL38" s="615">
        <v>643031</v>
      </c>
      <c r="DM38" s="610"/>
      <c r="DN38" s="610"/>
      <c r="DO38" s="610"/>
      <c r="DP38" s="610"/>
      <c r="DQ38" s="610"/>
      <c r="DR38" s="610"/>
      <c r="DS38" s="610"/>
      <c r="DT38" s="610"/>
      <c r="DU38" s="610"/>
      <c r="DV38" s="611"/>
      <c r="DW38" s="612">
        <v>9.6</v>
      </c>
      <c r="DX38" s="621"/>
      <c r="DY38" s="621"/>
      <c r="DZ38" s="621"/>
      <c r="EA38" s="621"/>
      <c r="EB38" s="621"/>
      <c r="EC38" s="640"/>
    </row>
    <row r="39" spans="2:133" ht="11.25" customHeight="1" x14ac:dyDescent="0.15">
      <c r="B39" s="606" t="s">
        <v>295</v>
      </c>
      <c r="C39" s="607"/>
      <c r="D39" s="607"/>
      <c r="E39" s="607"/>
      <c r="F39" s="607"/>
      <c r="G39" s="607"/>
      <c r="H39" s="607"/>
      <c r="I39" s="607"/>
      <c r="J39" s="607"/>
      <c r="K39" s="607"/>
      <c r="L39" s="607"/>
      <c r="M39" s="607"/>
      <c r="N39" s="607"/>
      <c r="O39" s="607"/>
      <c r="P39" s="607"/>
      <c r="Q39" s="608"/>
      <c r="R39" s="609">
        <v>116969</v>
      </c>
      <c r="S39" s="610"/>
      <c r="T39" s="610"/>
      <c r="U39" s="610"/>
      <c r="V39" s="610"/>
      <c r="W39" s="610"/>
      <c r="X39" s="610"/>
      <c r="Y39" s="611"/>
      <c r="Z39" s="635">
        <v>0.9</v>
      </c>
      <c r="AA39" s="635"/>
      <c r="AB39" s="635"/>
      <c r="AC39" s="635"/>
      <c r="AD39" s="636">
        <v>197</v>
      </c>
      <c r="AE39" s="636"/>
      <c r="AF39" s="636"/>
      <c r="AG39" s="636"/>
      <c r="AH39" s="636"/>
      <c r="AI39" s="636"/>
      <c r="AJ39" s="636"/>
      <c r="AK39" s="636"/>
      <c r="AL39" s="612">
        <v>0</v>
      </c>
      <c r="AM39" s="613"/>
      <c r="AN39" s="613"/>
      <c r="AO39" s="637"/>
      <c r="AQ39" s="641" t="s">
        <v>564</v>
      </c>
      <c r="AR39" s="642"/>
      <c r="AS39" s="642"/>
      <c r="AT39" s="642"/>
      <c r="AU39" s="642"/>
      <c r="AV39" s="642"/>
      <c r="AW39" s="642"/>
      <c r="AX39" s="642"/>
      <c r="AY39" s="643"/>
      <c r="AZ39" s="609">
        <v>63126</v>
      </c>
      <c r="BA39" s="610"/>
      <c r="BB39" s="610"/>
      <c r="BC39" s="610"/>
      <c r="BD39" s="619"/>
      <c r="BE39" s="619"/>
      <c r="BF39" s="644"/>
      <c r="BG39" s="606" t="s">
        <v>296</v>
      </c>
      <c r="BH39" s="607"/>
      <c r="BI39" s="607"/>
      <c r="BJ39" s="607"/>
      <c r="BK39" s="607"/>
      <c r="BL39" s="607"/>
      <c r="BM39" s="607"/>
      <c r="BN39" s="607"/>
      <c r="BO39" s="607"/>
      <c r="BP39" s="607"/>
      <c r="BQ39" s="607"/>
      <c r="BR39" s="607"/>
      <c r="BS39" s="607"/>
      <c r="BT39" s="607"/>
      <c r="BU39" s="608"/>
      <c r="BV39" s="609">
        <v>1686</v>
      </c>
      <c r="BW39" s="610"/>
      <c r="BX39" s="610"/>
      <c r="BY39" s="610"/>
      <c r="BZ39" s="610"/>
      <c r="CA39" s="610"/>
      <c r="CB39" s="645"/>
      <c r="CD39" s="606" t="s">
        <v>563</v>
      </c>
      <c r="CE39" s="607"/>
      <c r="CF39" s="607"/>
      <c r="CG39" s="607"/>
      <c r="CH39" s="607"/>
      <c r="CI39" s="607"/>
      <c r="CJ39" s="607"/>
      <c r="CK39" s="607"/>
      <c r="CL39" s="607"/>
      <c r="CM39" s="607"/>
      <c r="CN39" s="607"/>
      <c r="CO39" s="607"/>
      <c r="CP39" s="607"/>
      <c r="CQ39" s="608"/>
      <c r="CR39" s="609">
        <v>700516</v>
      </c>
      <c r="CS39" s="619"/>
      <c r="CT39" s="619"/>
      <c r="CU39" s="619"/>
      <c r="CV39" s="619"/>
      <c r="CW39" s="619"/>
      <c r="CX39" s="619"/>
      <c r="CY39" s="620"/>
      <c r="CZ39" s="612">
        <v>6</v>
      </c>
      <c r="DA39" s="621"/>
      <c r="DB39" s="621"/>
      <c r="DC39" s="622"/>
      <c r="DD39" s="615">
        <v>448063</v>
      </c>
      <c r="DE39" s="619"/>
      <c r="DF39" s="619"/>
      <c r="DG39" s="619"/>
      <c r="DH39" s="619"/>
      <c r="DI39" s="619"/>
      <c r="DJ39" s="619"/>
      <c r="DK39" s="620"/>
      <c r="DL39" s="615" t="s">
        <v>554</v>
      </c>
      <c r="DM39" s="619"/>
      <c r="DN39" s="619"/>
      <c r="DO39" s="619"/>
      <c r="DP39" s="619"/>
      <c r="DQ39" s="619"/>
      <c r="DR39" s="619"/>
      <c r="DS39" s="619"/>
      <c r="DT39" s="619"/>
      <c r="DU39" s="619"/>
      <c r="DV39" s="620"/>
      <c r="DW39" s="612" t="s">
        <v>542</v>
      </c>
      <c r="DX39" s="621"/>
      <c r="DY39" s="621"/>
      <c r="DZ39" s="621"/>
      <c r="EA39" s="621"/>
      <c r="EB39" s="621"/>
      <c r="EC39" s="640"/>
    </row>
    <row r="40" spans="2:133" ht="11.25" customHeight="1" x14ac:dyDescent="0.15">
      <c r="B40" s="606" t="s">
        <v>297</v>
      </c>
      <c r="C40" s="607"/>
      <c r="D40" s="607"/>
      <c r="E40" s="607"/>
      <c r="F40" s="607"/>
      <c r="G40" s="607"/>
      <c r="H40" s="607"/>
      <c r="I40" s="607"/>
      <c r="J40" s="607"/>
      <c r="K40" s="607"/>
      <c r="L40" s="607"/>
      <c r="M40" s="607"/>
      <c r="N40" s="607"/>
      <c r="O40" s="607"/>
      <c r="P40" s="607"/>
      <c r="Q40" s="608"/>
      <c r="R40" s="609">
        <v>1429500</v>
      </c>
      <c r="S40" s="610"/>
      <c r="T40" s="610"/>
      <c r="U40" s="610"/>
      <c r="V40" s="610"/>
      <c r="W40" s="610"/>
      <c r="X40" s="610"/>
      <c r="Y40" s="611"/>
      <c r="Z40" s="635">
        <v>11</v>
      </c>
      <c r="AA40" s="635"/>
      <c r="AB40" s="635"/>
      <c r="AC40" s="635"/>
      <c r="AD40" s="636" t="s">
        <v>541</v>
      </c>
      <c r="AE40" s="636"/>
      <c r="AF40" s="636"/>
      <c r="AG40" s="636"/>
      <c r="AH40" s="636"/>
      <c r="AI40" s="636"/>
      <c r="AJ40" s="636"/>
      <c r="AK40" s="636"/>
      <c r="AL40" s="612" t="s">
        <v>554</v>
      </c>
      <c r="AM40" s="613"/>
      <c r="AN40" s="613"/>
      <c r="AO40" s="637"/>
      <c r="AQ40" s="641" t="s">
        <v>562</v>
      </c>
      <c r="AR40" s="642"/>
      <c r="AS40" s="642"/>
      <c r="AT40" s="642"/>
      <c r="AU40" s="642"/>
      <c r="AV40" s="642"/>
      <c r="AW40" s="642"/>
      <c r="AX40" s="642"/>
      <c r="AY40" s="643"/>
      <c r="AZ40" s="609">
        <v>15623</v>
      </c>
      <c r="BA40" s="610"/>
      <c r="BB40" s="610"/>
      <c r="BC40" s="610"/>
      <c r="BD40" s="619"/>
      <c r="BE40" s="619"/>
      <c r="BF40" s="644"/>
      <c r="BG40" s="646" t="s">
        <v>561</v>
      </c>
      <c r="BH40" s="647"/>
      <c r="BI40" s="647"/>
      <c r="BJ40" s="647"/>
      <c r="BK40" s="647"/>
      <c r="BL40" s="346"/>
      <c r="BM40" s="607" t="s">
        <v>560</v>
      </c>
      <c r="BN40" s="607"/>
      <c r="BO40" s="607"/>
      <c r="BP40" s="607"/>
      <c r="BQ40" s="607"/>
      <c r="BR40" s="607"/>
      <c r="BS40" s="607"/>
      <c r="BT40" s="607"/>
      <c r="BU40" s="608"/>
      <c r="BV40" s="609">
        <v>74</v>
      </c>
      <c r="BW40" s="610"/>
      <c r="BX40" s="610"/>
      <c r="BY40" s="610"/>
      <c r="BZ40" s="610"/>
      <c r="CA40" s="610"/>
      <c r="CB40" s="645"/>
      <c r="CD40" s="606" t="s">
        <v>559</v>
      </c>
      <c r="CE40" s="607"/>
      <c r="CF40" s="607"/>
      <c r="CG40" s="607"/>
      <c r="CH40" s="607"/>
      <c r="CI40" s="607"/>
      <c r="CJ40" s="607"/>
      <c r="CK40" s="607"/>
      <c r="CL40" s="607"/>
      <c r="CM40" s="607"/>
      <c r="CN40" s="607"/>
      <c r="CO40" s="607"/>
      <c r="CP40" s="607"/>
      <c r="CQ40" s="608"/>
      <c r="CR40" s="609">
        <v>17100</v>
      </c>
      <c r="CS40" s="610"/>
      <c r="CT40" s="610"/>
      <c r="CU40" s="610"/>
      <c r="CV40" s="610"/>
      <c r="CW40" s="610"/>
      <c r="CX40" s="610"/>
      <c r="CY40" s="611"/>
      <c r="CZ40" s="612">
        <v>0.1</v>
      </c>
      <c r="DA40" s="621"/>
      <c r="DB40" s="621"/>
      <c r="DC40" s="622"/>
      <c r="DD40" s="615" t="s">
        <v>541</v>
      </c>
      <c r="DE40" s="610"/>
      <c r="DF40" s="610"/>
      <c r="DG40" s="610"/>
      <c r="DH40" s="610"/>
      <c r="DI40" s="610"/>
      <c r="DJ40" s="610"/>
      <c r="DK40" s="611"/>
      <c r="DL40" s="615" t="s">
        <v>541</v>
      </c>
      <c r="DM40" s="610"/>
      <c r="DN40" s="610"/>
      <c r="DO40" s="610"/>
      <c r="DP40" s="610"/>
      <c r="DQ40" s="610"/>
      <c r="DR40" s="610"/>
      <c r="DS40" s="610"/>
      <c r="DT40" s="610"/>
      <c r="DU40" s="610"/>
      <c r="DV40" s="611"/>
      <c r="DW40" s="612" t="s">
        <v>542</v>
      </c>
      <c r="DX40" s="621"/>
      <c r="DY40" s="621"/>
      <c r="DZ40" s="621"/>
      <c r="EA40" s="621"/>
      <c r="EB40" s="621"/>
      <c r="EC40" s="640"/>
    </row>
    <row r="41" spans="2:133" ht="11.25" customHeight="1" x14ac:dyDescent="0.15">
      <c r="B41" s="606" t="s">
        <v>298</v>
      </c>
      <c r="C41" s="607"/>
      <c r="D41" s="607"/>
      <c r="E41" s="607"/>
      <c r="F41" s="607"/>
      <c r="G41" s="607"/>
      <c r="H41" s="607"/>
      <c r="I41" s="607"/>
      <c r="J41" s="607"/>
      <c r="K41" s="607"/>
      <c r="L41" s="607"/>
      <c r="M41" s="607"/>
      <c r="N41" s="607"/>
      <c r="O41" s="607"/>
      <c r="P41" s="607"/>
      <c r="Q41" s="608"/>
      <c r="R41" s="609" t="s">
        <v>542</v>
      </c>
      <c r="S41" s="610"/>
      <c r="T41" s="610"/>
      <c r="U41" s="610"/>
      <c r="V41" s="610"/>
      <c r="W41" s="610"/>
      <c r="X41" s="610"/>
      <c r="Y41" s="611"/>
      <c r="Z41" s="635" t="s">
        <v>542</v>
      </c>
      <c r="AA41" s="635"/>
      <c r="AB41" s="635"/>
      <c r="AC41" s="635"/>
      <c r="AD41" s="636" t="s">
        <v>541</v>
      </c>
      <c r="AE41" s="636"/>
      <c r="AF41" s="636"/>
      <c r="AG41" s="636"/>
      <c r="AH41" s="636"/>
      <c r="AI41" s="636"/>
      <c r="AJ41" s="636"/>
      <c r="AK41" s="636"/>
      <c r="AL41" s="612" t="s">
        <v>541</v>
      </c>
      <c r="AM41" s="613"/>
      <c r="AN41" s="613"/>
      <c r="AO41" s="637"/>
      <c r="AQ41" s="641" t="s">
        <v>558</v>
      </c>
      <c r="AR41" s="642"/>
      <c r="AS41" s="642"/>
      <c r="AT41" s="642"/>
      <c r="AU41" s="642"/>
      <c r="AV41" s="642"/>
      <c r="AW41" s="642"/>
      <c r="AX41" s="642"/>
      <c r="AY41" s="643"/>
      <c r="AZ41" s="609">
        <v>158598</v>
      </c>
      <c r="BA41" s="610"/>
      <c r="BB41" s="610"/>
      <c r="BC41" s="610"/>
      <c r="BD41" s="619"/>
      <c r="BE41" s="619"/>
      <c r="BF41" s="644"/>
      <c r="BG41" s="646"/>
      <c r="BH41" s="647"/>
      <c r="BI41" s="647"/>
      <c r="BJ41" s="647"/>
      <c r="BK41" s="647"/>
      <c r="BL41" s="346"/>
      <c r="BM41" s="607" t="s">
        <v>557</v>
      </c>
      <c r="BN41" s="607"/>
      <c r="BO41" s="607"/>
      <c r="BP41" s="607"/>
      <c r="BQ41" s="607"/>
      <c r="BR41" s="607"/>
      <c r="BS41" s="607"/>
      <c r="BT41" s="607"/>
      <c r="BU41" s="608"/>
      <c r="BV41" s="609" t="s">
        <v>542</v>
      </c>
      <c r="BW41" s="610"/>
      <c r="BX41" s="610"/>
      <c r="BY41" s="610"/>
      <c r="BZ41" s="610"/>
      <c r="CA41" s="610"/>
      <c r="CB41" s="645"/>
      <c r="CD41" s="606" t="s">
        <v>556</v>
      </c>
      <c r="CE41" s="607"/>
      <c r="CF41" s="607"/>
      <c r="CG41" s="607"/>
      <c r="CH41" s="607"/>
      <c r="CI41" s="607"/>
      <c r="CJ41" s="607"/>
      <c r="CK41" s="607"/>
      <c r="CL41" s="607"/>
      <c r="CM41" s="607"/>
      <c r="CN41" s="607"/>
      <c r="CO41" s="607"/>
      <c r="CP41" s="607"/>
      <c r="CQ41" s="608"/>
      <c r="CR41" s="609" t="s">
        <v>542</v>
      </c>
      <c r="CS41" s="619"/>
      <c r="CT41" s="619"/>
      <c r="CU41" s="619"/>
      <c r="CV41" s="619"/>
      <c r="CW41" s="619"/>
      <c r="CX41" s="619"/>
      <c r="CY41" s="620"/>
      <c r="CZ41" s="612" t="s">
        <v>542</v>
      </c>
      <c r="DA41" s="621"/>
      <c r="DB41" s="621"/>
      <c r="DC41" s="622"/>
      <c r="DD41" s="615" t="s">
        <v>542</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555</v>
      </c>
      <c r="C42" s="607"/>
      <c r="D42" s="607"/>
      <c r="E42" s="607"/>
      <c r="F42" s="607"/>
      <c r="G42" s="607"/>
      <c r="H42" s="607"/>
      <c r="I42" s="607"/>
      <c r="J42" s="607"/>
      <c r="K42" s="607"/>
      <c r="L42" s="607"/>
      <c r="M42" s="607"/>
      <c r="N42" s="607"/>
      <c r="O42" s="607"/>
      <c r="P42" s="607"/>
      <c r="Q42" s="608"/>
      <c r="R42" s="609" t="s">
        <v>542</v>
      </c>
      <c r="S42" s="610"/>
      <c r="T42" s="610"/>
      <c r="U42" s="610"/>
      <c r="V42" s="610"/>
      <c r="W42" s="610"/>
      <c r="X42" s="610"/>
      <c r="Y42" s="611"/>
      <c r="Z42" s="635" t="s">
        <v>554</v>
      </c>
      <c r="AA42" s="635"/>
      <c r="AB42" s="635"/>
      <c r="AC42" s="635"/>
      <c r="AD42" s="636" t="s">
        <v>542</v>
      </c>
      <c r="AE42" s="636"/>
      <c r="AF42" s="636"/>
      <c r="AG42" s="636"/>
      <c r="AH42" s="636"/>
      <c r="AI42" s="636"/>
      <c r="AJ42" s="636"/>
      <c r="AK42" s="636"/>
      <c r="AL42" s="612" t="s">
        <v>553</v>
      </c>
      <c r="AM42" s="613"/>
      <c r="AN42" s="613"/>
      <c r="AO42" s="637"/>
      <c r="AQ42" s="650" t="s">
        <v>552</v>
      </c>
      <c r="AR42" s="651"/>
      <c r="AS42" s="651"/>
      <c r="AT42" s="651"/>
      <c r="AU42" s="651"/>
      <c r="AV42" s="651"/>
      <c r="AW42" s="651"/>
      <c r="AX42" s="651"/>
      <c r="AY42" s="652"/>
      <c r="AZ42" s="589">
        <v>542090</v>
      </c>
      <c r="BA42" s="623"/>
      <c r="BB42" s="623"/>
      <c r="BC42" s="623"/>
      <c r="BD42" s="590"/>
      <c r="BE42" s="590"/>
      <c r="BF42" s="638"/>
      <c r="BG42" s="648"/>
      <c r="BH42" s="649"/>
      <c r="BI42" s="649"/>
      <c r="BJ42" s="649"/>
      <c r="BK42" s="649"/>
      <c r="BL42" s="344"/>
      <c r="BM42" s="587" t="s">
        <v>551</v>
      </c>
      <c r="BN42" s="587"/>
      <c r="BO42" s="587"/>
      <c r="BP42" s="587"/>
      <c r="BQ42" s="587"/>
      <c r="BR42" s="587"/>
      <c r="BS42" s="587"/>
      <c r="BT42" s="587"/>
      <c r="BU42" s="588"/>
      <c r="BV42" s="589">
        <v>440</v>
      </c>
      <c r="BW42" s="623"/>
      <c r="BX42" s="623"/>
      <c r="BY42" s="623"/>
      <c r="BZ42" s="623"/>
      <c r="CA42" s="623"/>
      <c r="CB42" s="639"/>
      <c r="CD42" s="606" t="s">
        <v>299</v>
      </c>
      <c r="CE42" s="607"/>
      <c r="CF42" s="607"/>
      <c r="CG42" s="607"/>
      <c r="CH42" s="607"/>
      <c r="CI42" s="607"/>
      <c r="CJ42" s="607"/>
      <c r="CK42" s="607"/>
      <c r="CL42" s="607"/>
      <c r="CM42" s="607"/>
      <c r="CN42" s="607"/>
      <c r="CO42" s="607"/>
      <c r="CP42" s="607"/>
      <c r="CQ42" s="608"/>
      <c r="CR42" s="609">
        <v>3060159</v>
      </c>
      <c r="CS42" s="619"/>
      <c r="CT42" s="619"/>
      <c r="CU42" s="619"/>
      <c r="CV42" s="619"/>
      <c r="CW42" s="619"/>
      <c r="CX42" s="619"/>
      <c r="CY42" s="620"/>
      <c r="CZ42" s="612">
        <v>26.4</v>
      </c>
      <c r="DA42" s="621"/>
      <c r="DB42" s="621"/>
      <c r="DC42" s="622"/>
      <c r="DD42" s="615">
        <v>675162</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550</v>
      </c>
      <c r="C43" s="607"/>
      <c r="D43" s="607"/>
      <c r="E43" s="607"/>
      <c r="F43" s="607"/>
      <c r="G43" s="607"/>
      <c r="H43" s="607"/>
      <c r="I43" s="607"/>
      <c r="J43" s="607"/>
      <c r="K43" s="607"/>
      <c r="L43" s="607"/>
      <c r="M43" s="607"/>
      <c r="N43" s="607"/>
      <c r="O43" s="607"/>
      <c r="P43" s="607"/>
      <c r="Q43" s="608"/>
      <c r="R43" s="609">
        <v>203600</v>
      </c>
      <c r="S43" s="610"/>
      <c r="T43" s="610"/>
      <c r="U43" s="610"/>
      <c r="V43" s="610"/>
      <c r="W43" s="610"/>
      <c r="X43" s="610"/>
      <c r="Y43" s="611"/>
      <c r="Z43" s="635">
        <v>1.6</v>
      </c>
      <c r="AA43" s="635"/>
      <c r="AB43" s="635"/>
      <c r="AC43" s="635"/>
      <c r="AD43" s="636" t="s">
        <v>542</v>
      </c>
      <c r="AE43" s="636"/>
      <c r="AF43" s="636"/>
      <c r="AG43" s="636"/>
      <c r="AH43" s="636"/>
      <c r="AI43" s="636"/>
      <c r="AJ43" s="636"/>
      <c r="AK43" s="636"/>
      <c r="AL43" s="612" t="s">
        <v>542</v>
      </c>
      <c r="AM43" s="613"/>
      <c r="AN43" s="613"/>
      <c r="AO43" s="637"/>
      <c r="CD43" s="606" t="s">
        <v>549</v>
      </c>
      <c r="CE43" s="607"/>
      <c r="CF43" s="607"/>
      <c r="CG43" s="607"/>
      <c r="CH43" s="607"/>
      <c r="CI43" s="607"/>
      <c r="CJ43" s="607"/>
      <c r="CK43" s="607"/>
      <c r="CL43" s="607"/>
      <c r="CM43" s="607"/>
      <c r="CN43" s="607"/>
      <c r="CO43" s="607"/>
      <c r="CP43" s="607"/>
      <c r="CQ43" s="608"/>
      <c r="CR43" s="609">
        <v>42614</v>
      </c>
      <c r="CS43" s="619"/>
      <c r="CT43" s="619"/>
      <c r="CU43" s="619"/>
      <c r="CV43" s="619"/>
      <c r="CW43" s="619"/>
      <c r="CX43" s="619"/>
      <c r="CY43" s="620"/>
      <c r="CZ43" s="612">
        <v>0.4</v>
      </c>
      <c r="DA43" s="621"/>
      <c r="DB43" s="621"/>
      <c r="DC43" s="622"/>
      <c r="DD43" s="615">
        <v>42614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548</v>
      </c>
      <c r="C44" s="587"/>
      <c r="D44" s="587"/>
      <c r="E44" s="587"/>
      <c r="F44" s="587"/>
      <c r="G44" s="587"/>
      <c r="H44" s="587"/>
      <c r="I44" s="587"/>
      <c r="J44" s="587"/>
      <c r="K44" s="587"/>
      <c r="L44" s="587"/>
      <c r="M44" s="587"/>
      <c r="N44" s="587"/>
      <c r="O44" s="587"/>
      <c r="P44" s="587"/>
      <c r="Q44" s="588"/>
      <c r="R44" s="589">
        <v>12975246</v>
      </c>
      <c r="S44" s="623"/>
      <c r="T44" s="623"/>
      <c r="U44" s="623"/>
      <c r="V44" s="623"/>
      <c r="W44" s="623"/>
      <c r="X44" s="623"/>
      <c r="Y44" s="624"/>
      <c r="Z44" s="625">
        <v>100</v>
      </c>
      <c r="AA44" s="625"/>
      <c r="AB44" s="625"/>
      <c r="AC44" s="625"/>
      <c r="AD44" s="626">
        <v>6471320</v>
      </c>
      <c r="AE44" s="626"/>
      <c r="AF44" s="626"/>
      <c r="AG44" s="626"/>
      <c r="AH44" s="626"/>
      <c r="AI44" s="626"/>
      <c r="AJ44" s="626"/>
      <c r="AK44" s="626"/>
      <c r="AL44" s="592">
        <v>100</v>
      </c>
      <c r="AM44" s="627"/>
      <c r="AN44" s="627"/>
      <c r="AO44" s="628"/>
      <c r="CD44" s="629" t="s">
        <v>272</v>
      </c>
      <c r="CE44" s="630"/>
      <c r="CF44" s="606" t="s">
        <v>547</v>
      </c>
      <c r="CG44" s="607"/>
      <c r="CH44" s="607"/>
      <c r="CI44" s="607"/>
      <c r="CJ44" s="607"/>
      <c r="CK44" s="607"/>
      <c r="CL44" s="607"/>
      <c r="CM44" s="607"/>
      <c r="CN44" s="607"/>
      <c r="CO44" s="607"/>
      <c r="CP44" s="607"/>
      <c r="CQ44" s="608"/>
      <c r="CR44" s="609">
        <v>3020338</v>
      </c>
      <c r="CS44" s="610"/>
      <c r="CT44" s="610"/>
      <c r="CU44" s="610"/>
      <c r="CV44" s="610"/>
      <c r="CW44" s="610"/>
      <c r="CX44" s="610"/>
      <c r="CY44" s="611"/>
      <c r="CZ44" s="612">
        <v>26</v>
      </c>
      <c r="DA44" s="613"/>
      <c r="DB44" s="613"/>
      <c r="DC44" s="614"/>
      <c r="DD44" s="615">
        <v>661184</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546</v>
      </c>
      <c r="CG45" s="607"/>
      <c r="CH45" s="607"/>
      <c r="CI45" s="607"/>
      <c r="CJ45" s="607"/>
      <c r="CK45" s="607"/>
      <c r="CL45" s="607"/>
      <c r="CM45" s="607"/>
      <c r="CN45" s="607"/>
      <c r="CO45" s="607"/>
      <c r="CP45" s="607"/>
      <c r="CQ45" s="608"/>
      <c r="CR45" s="609">
        <v>1288936</v>
      </c>
      <c r="CS45" s="619"/>
      <c r="CT45" s="619"/>
      <c r="CU45" s="619"/>
      <c r="CV45" s="619"/>
      <c r="CW45" s="619"/>
      <c r="CX45" s="619"/>
      <c r="CY45" s="620"/>
      <c r="CZ45" s="612">
        <v>11.1</v>
      </c>
      <c r="DA45" s="621"/>
      <c r="DB45" s="621"/>
      <c r="DC45" s="622"/>
      <c r="DD45" s="615">
        <v>90097</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342" t="s">
        <v>300</v>
      </c>
      <c r="CD46" s="631"/>
      <c r="CE46" s="632"/>
      <c r="CF46" s="606" t="s">
        <v>545</v>
      </c>
      <c r="CG46" s="607"/>
      <c r="CH46" s="607"/>
      <c r="CI46" s="607"/>
      <c r="CJ46" s="607"/>
      <c r="CK46" s="607"/>
      <c r="CL46" s="607"/>
      <c r="CM46" s="607"/>
      <c r="CN46" s="607"/>
      <c r="CO46" s="607"/>
      <c r="CP46" s="607"/>
      <c r="CQ46" s="608"/>
      <c r="CR46" s="609">
        <v>1625715</v>
      </c>
      <c r="CS46" s="610"/>
      <c r="CT46" s="610"/>
      <c r="CU46" s="610"/>
      <c r="CV46" s="610"/>
      <c r="CW46" s="610"/>
      <c r="CX46" s="610"/>
      <c r="CY46" s="611"/>
      <c r="CZ46" s="612">
        <v>14</v>
      </c>
      <c r="DA46" s="613"/>
      <c r="DB46" s="613"/>
      <c r="DC46" s="614"/>
      <c r="DD46" s="615">
        <v>562261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301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544</v>
      </c>
      <c r="CG47" s="607"/>
      <c r="CH47" s="607"/>
      <c r="CI47" s="607"/>
      <c r="CJ47" s="607"/>
      <c r="CK47" s="607"/>
      <c r="CL47" s="607"/>
      <c r="CM47" s="607"/>
      <c r="CN47" s="607"/>
      <c r="CO47" s="607"/>
      <c r="CP47" s="607"/>
      <c r="CQ47" s="608"/>
      <c r="CR47" s="609">
        <v>39821</v>
      </c>
      <c r="CS47" s="619"/>
      <c r="CT47" s="619"/>
      <c r="CU47" s="619"/>
      <c r="CV47" s="619"/>
      <c r="CW47" s="619"/>
      <c r="CX47" s="619"/>
      <c r="CY47" s="620"/>
      <c r="CZ47" s="612">
        <v>0.3</v>
      </c>
      <c r="DA47" s="621"/>
      <c r="DB47" s="621"/>
      <c r="DC47" s="622"/>
      <c r="DD47" s="615">
        <v>13978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1.25" x14ac:dyDescent="0.15">
      <c r="B48" s="605" t="s">
        <v>302</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543</v>
      </c>
      <c r="CG48" s="607"/>
      <c r="CH48" s="607"/>
      <c r="CI48" s="607"/>
      <c r="CJ48" s="607"/>
      <c r="CK48" s="607"/>
      <c r="CL48" s="607"/>
      <c r="CM48" s="607"/>
      <c r="CN48" s="607"/>
      <c r="CO48" s="607"/>
      <c r="CP48" s="607"/>
      <c r="CQ48" s="608"/>
      <c r="CR48" s="609" t="s">
        <v>542</v>
      </c>
      <c r="CS48" s="610"/>
      <c r="CT48" s="610"/>
      <c r="CU48" s="610"/>
      <c r="CV48" s="610"/>
      <c r="CW48" s="610"/>
      <c r="CX48" s="610"/>
      <c r="CY48" s="611"/>
      <c r="CZ48" s="612" t="s">
        <v>541</v>
      </c>
      <c r="DA48" s="613"/>
      <c r="DB48" s="613"/>
      <c r="DC48" s="614"/>
      <c r="DD48" s="615" t="s">
        <v>541</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5"/>
      <c r="CD49" s="586" t="s">
        <v>540</v>
      </c>
      <c r="CE49" s="587"/>
      <c r="CF49" s="587"/>
      <c r="CG49" s="587"/>
      <c r="CH49" s="587"/>
      <c r="CI49" s="587"/>
      <c r="CJ49" s="587"/>
      <c r="CK49" s="587"/>
      <c r="CL49" s="587"/>
      <c r="CM49" s="587"/>
      <c r="CN49" s="587"/>
      <c r="CO49" s="587"/>
      <c r="CP49" s="587"/>
      <c r="CQ49" s="588"/>
      <c r="CR49" s="589">
        <v>11608395</v>
      </c>
      <c r="CS49" s="590"/>
      <c r="CT49" s="590"/>
      <c r="CU49" s="590"/>
      <c r="CV49" s="590"/>
      <c r="CW49" s="590"/>
      <c r="CX49" s="590"/>
      <c r="CY49" s="591"/>
      <c r="CZ49" s="592">
        <v>100</v>
      </c>
      <c r="DA49" s="593"/>
      <c r="DB49" s="593"/>
      <c r="DC49" s="594"/>
      <c r="DD49" s="595">
        <v>7421667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1.25" hidden="1" x14ac:dyDescent="0.15">
      <c r="B50" s="345"/>
    </row>
  </sheetData>
  <sheetProtection algorithmName="SHA-512" hashValue="fu88alz45cnUnpMlxHj821NuejML97B5kpEi30dTiIfKlxGojZHZ5M1xe393+Ccf3c0BX+/XeJsdJtN6pUJ96w==" saltValue="qSTuzhH4U8XknAV5tmS5w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073" t="s">
        <v>303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074" t="s">
        <v>304</v>
      </c>
      <c r="DK2" s="1075"/>
      <c r="DL2" s="1075"/>
      <c r="DM2" s="1075"/>
      <c r="DN2" s="1075"/>
      <c r="DO2" s="1076"/>
      <c r="DP2" s="212"/>
      <c r="DQ2" s="1074" t="s">
        <v>305</v>
      </c>
      <c r="DR2" s="1075"/>
      <c r="DS2" s="1075"/>
      <c r="DT2" s="1075"/>
      <c r="DU2" s="1075"/>
      <c r="DV2" s="1075"/>
      <c r="DW2" s="1075"/>
      <c r="DX2" s="1075"/>
      <c r="DY2" s="1075"/>
      <c r="DZ2" s="107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1042" t="s">
        <v>306</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6"/>
      <c r="BA4" s="216"/>
      <c r="BB4" s="216"/>
      <c r="BC4" s="216"/>
      <c r="BD4" s="216"/>
      <c r="BE4" s="217"/>
      <c r="BF4" s="217"/>
      <c r="BG4" s="217"/>
      <c r="BH4" s="217"/>
      <c r="BI4" s="217"/>
      <c r="BJ4" s="217"/>
      <c r="BK4" s="217"/>
      <c r="BL4" s="217"/>
      <c r="BM4" s="217"/>
      <c r="BN4" s="217"/>
      <c r="BO4" s="217"/>
      <c r="BP4" s="217"/>
      <c r="BQ4" s="713" t="s">
        <v>307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15">
      <c r="A5" s="978" t="s">
        <v>308</v>
      </c>
      <c r="B5" s="979"/>
      <c r="C5" s="979"/>
      <c r="D5" s="979"/>
      <c r="E5" s="979"/>
      <c r="F5" s="979"/>
      <c r="G5" s="979"/>
      <c r="H5" s="979"/>
      <c r="I5" s="979"/>
      <c r="J5" s="979"/>
      <c r="K5" s="979"/>
      <c r="L5" s="979"/>
      <c r="M5" s="979"/>
      <c r="N5" s="979"/>
      <c r="O5" s="979"/>
      <c r="P5" s="980"/>
      <c r="Q5" s="984" t="s">
        <v>309</v>
      </c>
      <c r="R5" s="985"/>
      <c r="S5" s="985"/>
      <c r="T5" s="985"/>
      <c r="U5" s="986"/>
      <c r="V5" s="984" t="s">
        <v>310</v>
      </c>
      <c r="W5" s="985"/>
      <c r="X5" s="985"/>
      <c r="Y5" s="985"/>
      <c r="Z5" s="986"/>
      <c r="AA5" s="984" t="s">
        <v>311</v>
      </c>
      <c r="AB5" s="985"/>
      <c r="AC5" s="985"/>
      <c r="AD5" s="985"/>
      <c r="AE5" s="985"/>
      <c r="AF5" s="1077" t="s">
        <v>312</v>
      </c>
      <c r="AG5" s="985"/>
      <c r="AH5" s="985"/>
      <c r="AI5" s="985"/>
      <c r="AJ5" s="998"/>
      <c r="AK5" s="985" t="s">
        <v>313</v>
      </c>
      <c r="AL5" s="985"/>
      <c r="AM5" s="985"/>
      <c r="AN5" s="985"/>
      <c r="AO5" s="986"/>
      <c r="AP5" s="984" t="s">
        <v>314</v>
      </c>
      <c r="AQ5" s="985"/>
      <c r="AR5" s="985"/>
      <c r="AS5" s="985"/>
      <c r="AT5" s="986"/>
      <c r="AU5" s="984" t="s">
        <v>315</v>
      </c>
      <c r="AV5" s="985"/>
      <c r="AW5" s="985"/>
      <c r="AX5" s="985"/>
      <c r="AY5" s="998"/>
      <c r="AZ5" s="216"/>
      <c r="BA5" s="216"/>
      <c r="BB5" s="216"/>
      <c r="BC5" s="216"/>
      <c r="BD5" s="216"/>
      <c r="BE5" s="217"/>
      <c r="BF5" s="217"/>
      <c r="BG5" s="217"/>
      <c r="BH5" s="217"/>
      <c r="BI5" s="217"/>
      <c r="BJ5" s="217"/>
      <c r="BK5" s="217"/>
      <c r="BL5" s="217"/>
      <c r="BM5" s="217"/>
      <c r="BN5" s="217"/>
      <c r="BO5" s="217"/>
      <c r="BP5" s="217"/>
      <c r="BQ5" s="978" t="s">
        <v>316</v>
      </c>
      <c r="BR5" s="979"/>
      <c r="BS5" s="979"/>
      <c r="BT5" s="979"/>
      <c r="BU5" s="979"/>
      <c r="BV5" s="979"/>
      <c r="BW5" s="979"/>
      <c r="BX5" s="979"/>
      <c r="BY5" s="979"/>
      <c r="BZ5" s="979"/>
      <c r="CA5" s="979"/>
      <c r="CB5" s="979"/>
      <c r="CC5" s="979"/>
      <c r="CD5" s="979"/>
      <c r="CE5" s="979"/>
      <c r="CF5" s="979"/>
      <c r="CG5" s="980"/>
      <c r="CH5" s="984" t="s">
        <v>317</v>
      </c>
      <c r="CI5" s="985"/>
      <c r="CJ5" s="985"/>
      <c r="CK5" s="985"/>
      <c r="CL5" s="986"/>
      <c r="CM5" s="984" t="s">
        <v>318</v>
      </c>
      <c r="CN5" s="985"/>
      <c r="CO5" s="985"/>
      <c r="CP5" s="985"/>
      <c r="CQ5" s="986"/>
      <c r="CR5" s="984" t="s">
        <v>319</v>
      </c>
      <c r="CS5" s="985"/>
      <c r="CT5" s="985"/>
      <c r="CU5" s="985"/>
      <c r="CV5" s="986"/>
      <c r="CW5" s="984" t="s">
        <v>320</v>
      </c>
      <c r="CX5" s="985"/>
      <c r="CY5" s="985"/>
      <c r="CZ5" s="985"/>
      <c r="DA5" s="986"/>
      <c r="DB5" s="984" t="s">
        <v>321</v>
      </c>
      <c r="DC5" s="985"/>
      <c r="DD5" s="985"/>
      <c r="DE5" s="985"/>
      <c r="DF5" s="986"/>
      <c r="DG5" s="1067" t="s">
        <v>322</v>
      </c>
      <c r="DH5" s="1068"/>
      <c r="DI5" s="1068"/>
      <c r="DJ5" s="1068"/>
      <c r="DK5" s="1069"/>
      <c r="DL5" s="1067" t="s">
        <v>323</v>
      </c>
      <c r="DM5" s="1068"/>
      <c r="DN5" s="1068"/>
      <c r="DO5" s="1068"/>
      <c r="DP5" s="1069"/>
      <c r="DQ5" s="984" t="s">
        <v>324</v>
      </c>
      <c r="DR5" s="985"/>
      <c r="DS5" s="985"/>
      <c r="DT5" s="985"/>
      <c r="DU5" s="986"/>
      <c r="DV5" s="984" t="s">
        <v>315</v>
      </c>
      <c r="DW5" s="985"/>
      <c r="DX5" s="985"/>
      <c r="DY5" s="985"/>
      <c r="DZ5" s="998"/>
      <c r="EA5" s="219"/>
    </row>
    <row r="6" spans="1:131" s="220"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6"/>
      <c r="BA6" s="216"/>
      <c r="BB6" s="216"/>
      <c r="BC6" s="216"/>
      <c r="BD6" s="216"/>
      <c r="BE6" s="217"/>
      <c r="BF6" s="217"/>
      <c r="BG6" s="217"/>
      <c r="BH6" s="217"/>
      <c r="BI6" s="217"/>
      <c r="BJ6" s="217"/>
      <c r="BK6" s="217"/>
      <c r="BL6" s="217"/>
      <c r="BM6" s="217"/>
      <c r="BN6" s="217"/>
      <c r="BO6" s="217"/>
      <c r="BP6" s="217"/>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15">
      <c r="A7" s="221">
        <v>1</v>
      </c>
      <c r="B7" s="1030" t="s">
        <v>325</v>
      </c>
      <c r="C7" s="1031"/>
      <c r="D7" s="1031"/>
      <c r="E7" s="1031"/>
      <c r="F7" s="1031"/>
      <c r="G7" s="1031"/>
      <c r="H7" s="1031"/>
      <c r="I7" s="1031"/>
      <c r="J7" s="1031"/>
      <c r="K7" s="1031"/>
      <c r="L7" s="1031"/>
      <c r="M7" s="1031"/>
      <c r="N7" s="1031"/>
      <c r="O7" s="1031"/>
      <c r="P7" s="1032"/>
      <c r="Q7" s="1085">
        <v>12534</v>
      </c>
      <c r="R7" s="1086"/>
      <c r="S7" s="1086"/>
      <c r="T7" s="1086"/>
      <c r="U7" s="1086"/>
      <c r="V7" s="1086">
        <v>11186</v>
      </c>
      <c r="W7" s="1086"/>
      <c r="X7" s="1086"/>
      <c r="Y7" s="1086"/>
      <c r="Z7" s="1086"/>
      <c r="AA7" s="1086">
        <f>Q7-V7</f>
        <v>1348</v>
      </c>
      <c r="AB7" s="1086"/>
      <c r="AC7" s="1086"/>
      <c r="AD7" s="1086"/>
      <c r="AE7" s="1087"/>
      <c r="AF7" s="1088">
        <v>838</v>
      </c>
      <c r="AG7" s="1089"/>
      <c r="AH7" s="1089"/>
      <c r="AI7" s="1089"/>
      <c r="AJ7" s="1090"/>
      <c r="AK7" s="1091" t="s">
        <v>538</v>
      </c>
      <c r="AL7" s="1092"/>
      <c r="AM7" s="1092"/>
      <c r="AN7" s="1092"/>
      <c r="AO7" s="1092"/>
      <c r="AP7" s="1092">
        <v>13653</v>
      </c>
      <c r="AQ7" s="1092"/>
      <c r="AR7" s="1092"/>
      <c r="AS7" s="1092"/>
      <c r="AT7" s="1092"/>
      <c r="AU7" s="1093"/>
      <c r="AV7" s="1093"/>
      <c r="AW7" s="1093"/>
      <c r="AX7" s="1093"/>
      <c r="AY7" s="1094"/>
      <c r="AZ7" s="216"/>
      <c r="BA7" s="216"/>
      <c r="BB7" s="216"/>
      <c r="BC7" s="216"/>
      <c r="BD7" s="216"/>
      <c r="BE7" s="217"/>
      <c r="BF7" s="217"/>
      <c r="BG7" s="217"/>
      <c r="BH7" s="217"/>
      <c r="BI7" s="217"/>
      <c r="BJ7" s="217"/>
      <c r="BK7" s="217"/>
      <c r="BL7" s="217"/>
      <c r="BM7" s="217"/>
      <c r="BN7" s="217"/>
      <c r="BO7" s="217"/>
      <c r="BP7" s="217"/>
      <c r="BQ7" s="221">
        <v>1</v>
      </c>
      <c r="BR7" s="222"/>
      <c r="BS7" s="1082" t="s">
        <v>523</v>
      </c>
      <c r="BT7" s="1083"/>
      <c r="BU7" s="1083"/>
      <c r="BV7" s="1083"/>
      <c r="BW7" s="1083"/>
      <c r="BX7" s="1083"/>
      <c r="BY7" s="1083"/>
      <c r="BZ7" s="1083"/>
      <c r="CA7" s="1083"/>
      <c r="CB7" s="1083"/>
      <c r="CC7" s="1083"/>
      <c r="CD7" s="1083"/>
      <c r="CE7" s="1083"/>
      <c r="CF7" s="1083"/>
      <c r="CG7" s="1095"/>
      <c r="CH7" s="1079">
        <v>0</v>
      </c>
      <c r="CI7" s="1080"/>
      <c r="CJ7" s="1080"/>
      <c r="CK7" s="1080"/>
      <c r="CL7" s="1081"/>
      <c r="CM7" s="1079">
        <v>10</v>
      </c>
      <c r="CN7" s="1080"/>
      <c r="CO7" s="1080"/>
      <c r="CP7" s="1080"/>
      <c r="CQ7" s="1081"/>
      <c r="CR7" s="1079">
        <v>6</v>
      </c>
      <c r="CS7" s="1080"/>
      <c r="CT7" s="1080"/>
      <c r="CU7" s="1080"/>
      <c r="CV7" s="1081"/>
      <c r="CW7" s="1079" t="s">
        <v>456</v>
      </c>
      <c r="CX7" s="1080"/>
      <c r="CY7" s="1080"/>
      <c r="CZ7" s="1080"/>
      <c r="DA7" s="1081"/>
      <c r="DB7" s="1079" t="s">
        <v>456</v>
      </c>
      <c r="DC7" s="1080"/>
      <c r="DD7" s="1080"/>
      <c r="DE7" s="1080"/>
      <c r="DF7" s="1081"/>
      <c r="DG7" s="1079" t="s">
        <v>456</v>
      </c>
      <c r="DH7" s="1080"/>
      <c r="DI7" s="1080"/>
      <c r="DJ7" s="1080"/>
      <c r="DK7" s="1081"/>
      <c r="DL7" s="1079" t="s">
        <v>456</v>
      </c>
      <c r="DM7" s="1080"/>
      <c r="DN7" s="1080"/>
      <c r="DO7" s="1080"/>
      <c r="DP7" s="1081"/>
      <c r="DQ7" s="1079" t="s">
        <v>456</v>
      </c>
      <c r="DR7" s="1080"/>
      <c r="DS7" s="1080"/>
      <c r="DT7" s="1080"/>
      <c r="DU7" s="1081"/>
      <c r="DV7" s="1082"/>
      <c r="DW7" s="1083"/>
      <c r="DX7" s="1083"/>
      <c r="DY7" s="1083"/>
      <c r="DZ7" s="1084"/>
      <c r="EA7" s="219"/>
    </row>
    <row r="8" spans="1:131" s="220" customFormat="1" ht="26.25" customHeight="1" x14ac:dyDescent="0.15">
      <c r="A8" s="223">
        <v>2</v>
      </c>
      <c r="B8" s="1013" t="s">
        <v>326</v>
      </c>
      <c r="C8" s="1014"/>
      <c r="D8" s="1014"/>
      <c r="E8" s="1014"/>
      <c r="F8" s="1014"/>
      <c r="G8" s="1014"/>
      <c r="H8" s="1014"/>
      <c r="I8" s="1014"/>
      <c r="J8" s="1014"/>
      <c r="K8" s="1014"/>
      <c r="L8" s="1014"/>
      <c r="M8" s="1014"/>
      <c r="N8" s="1014"/>
      <c r="O8" s="1014"/>
      <c r="P8" s="1015"/>
      <c r="Q8" s="1021">
        <v>524</v>
      </c>
      <c r="R8" s="1022"/>
      <c r="S8" s="1022"/>
      <c r="T8" s="1022"/>
      <c r="U8" s="1022"/>
      <c r="V8" s="1022">
        <v>505</v>
      </c>
      <c r="W8" s="1022"/>
      <c r="X8" s="1022"/>
      <c r="Y8" s="1022"/>
      <c r="Z8" s="1022"/>
      <c r="AA8" s="1022">
        <f>Q8-V8</f>
        <v>19</v>
      </c>
      <c r="AB8" s="1022"/>
      <c r="AC8" s="1022"/>
      <c r="AD8" s="1022"/>
      <c r="AE8" s="1023"/>
      <c r="AF8" s="1018">
        <v>19</v>
      </c>
      <c r="AG8" s="1019"/>
      <c r="AH8" s="1019"/>
      <c r="AI8" s="1019"/>
      <c r="AJ8" s="1020"/>
      <c r="AK8" s="1063">
        <v>65</v>
      </c>
      <c r="AL8" s="1064"/>
      <c r="AM8" s="1064"/>
      <c r="AN8" s="1064"/>
      <c r="AO8" s="1064"/>
      <c r="AP8" s="1064" t="s">
        <v>538</v>
      </c>
      <c r="AQ8" s="1064"/>
      <c r="AR8" s="1064"/>
      <c r="AS8" s="1064"/>
      <c r="AT8" s="1064"/>
      <c r="AU8" s="1065"/>
      <c r="AV8" s="1065"/>
      <c r="AW8" s="1065"/>
      <c r="AX8" s="1065"/>
      <c r="AY8" s="1066"/>
      <c r="AZ8" s="216"/>
      <c r="BA8" s="216"/>
      <c r="BB8" s="216"/>
      <c r="BC8" s="216"/>
      <c r="BD8" s="216"/>
      <c r="BE8" s="217"/>
      <c r="BF8" s="217"/>
      <c r="BG8" s="217"/>
      <c r="BH8" s="217"/>
      <c r="BI8" s="217"/>
      <c r="BJ8" s="217"/>
      <c r="BK8" s="217"/>
      <c r="BL8" s="217"/>
      <c r="BM8" s="217"/>
      <c r="BN8" s="217"/>
      <c r="BO8" s="217"/>
      <c r="BP8" s="217"/>
      <c r="BQ8" s="223">
        <v>2</v>
      </c>
      <c r="BR8" s="224"/>
      <c r="BS8" s="975" t="s">
        <v>524</v>
      </c>
      <c r="BT8" s="976"/>
      <c r="BU8" s="976"/>
      <c r="BV8" s="976"/>
      <c r="BW8" s="976"/>
      <c r="BX8" s="976"/>
      <c r="BY8" s="976"/>
      <c r="BZ8" s="976"/>
      <c r="CA8" s="976"/>
      <c r="CB8" s="976"/>
      <c r="CC8" s="976"/>
      <c r="CD8" s="976"/>
      <c r="CE8" s="976"/>
      <c r="CF8" s="976"/>
      <c r="CG8" s="997"/>
      <c r="CH8" s="972">
        <v>-2</v>
      </c>
      <c r="CI8" s="973"/>
      <c r="CJ8" s="973"/>
      <c r="CK8" s="973"/>
      <c r="CL8" s="974"/>
      <c r="CM8" s="972">
        <v>-56</v>
      </c>
      <c r="CN8" s="973"/>
      <c r="CO8" s="973"/>
      <c r="CP8" s="973"/>
      <c r="CQ8" s="974"/>
      <c r="CR8" s="972">
        <v>4</v>
      </c>
      <c r="CS8" s="973"/>
      <c r="CT8" s="973"/>
      <c r="CU8" s="973"/>
      <c r="CV8" s="974"/>
      <c r="CW8" s="972" t="s">
        <v>456</v>
      </c>
      <c r="CX8" s="973"/>
      <c r="CY8" s="973"/>
      <c r="CZ8" s="973"/>
      <c r="DA8" s="974"/>
      <c r="DB8" s="972">
        <v>273</v>
      </c>
      <c r="DC8" s="973"/>
      <c r="DD8" s="973"/>
      <c r="DE8" s="973"/>
      <c r="DF8" s="974"/>
      <c r="DG8" s="972" t="s">
        <v>456</v>
      </c>
      <c r="DH8" s="973"/>
      <c r="DI8" s="973"/>
      <c r="DJ8" s="973"/>
      <c r="DK8" s="974"/>
      <c r="DL8" s="972" t="s">
        <v>456</v>
      </c>
      <c r="DM8" s="973"/>
      <c r="DN8" s="973"/>
      <c r="DO8" s="973"/>
      <c r="DP8" s="974"/>
      <c r="DQ8" s="972" t="s">
        <v>456</v>
      </c>
      <c r="DR8" s="973"/>
      <c r="DS8" s="973"/>
      <c r="DT8" s="973"/>
      <c r="DU8" s="974"/>
      <c r="DV8" s="975"/>
      <c r="DW8" s="976"/>
      <c r="DX8" s="976"/>
      <c r="DY8" s="976"/>
      <c r="DZ8" s="977"/>
      <c r="EA8" s="219"/>
    </row>
    <row r="9" spans="1:131" s="220" customFormat="1" ht="26.25" customHeight="1" x14ac:dyDescent="0.15">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6"/>
      <c r="BA9" s="216"/>
      <c r="BB9" s="216"/>
      <c r="BC9" s="216"/>
      <c r="BD9" s="216"/>
      <c r="BE9" s="217"/>
      <c r="BF9" s="217"/>
      <c r="BG9" s="217"/>
      <c r="BH9" s="217"/>
      <c r="BI9" s="217"/>
      <c r="BJ9" s="217"/>
      <c r="BK9" s="217"/>
      <c r="BL9" s="217"/>
      <c r="BM9" s="217"/>
      <c r="BN9" s="217"/>
      <c r="BO9" s="217"/>
      <c r="BP9" s="217"/>
      <c r="BQ9" s="223">
        <v>3</v>
      </c>
      <c r="BR9" s="224"/>
      <c r="BS9" s="975" t="s">
        <v>525</v>
      </c>
      <c r="BT9" s="976"/>
      <c r="BU9" s="976"/>
      <c r="BV9" s="976"/>
      <c r="BW9" s="976"/>
      <c r="BX9" s="976"/>
      <c r="BY9" s="976"/>
      <c r="BZ9" s="976"/>
      <c r="CA9" s="976"/>
      <c r="CB9" s="976"/>
      <c r="CC9" s="976"/>
      <c r="CD9" s="976"/>
      <c r="CE9" s="976"/>
      <c r="CF9" s="976"/>
      <c r="CG9" s="997"/>
      <c r="CH9" s="972">
        <v>-3</v>
      </c>
      <c r="CI9" s="973"/>
      <c r="CJ9" s="973"/>
      <c r="CK9" s="973"/>
      <c r="CL9" s="974"/>
      <c r="CM9" s="972">
        <v>7</v>
      </c>
      <c r="CN9" s="973"/>
      <c r="CO9" s="973"/>
      <c r="CP9" s="973"/>
      <c r="CQ9" s="974"/>
      <c r="CR9" s="972">
        <v>56</v>
      </c>
      <c r="CS9" s="973"/>
      <c r="CT9" s="973"/>
      <c r="CU9" s="973"/>
      <c r="CV9" s="974"/>
      <c r="CW9" s="972" t="s">
        <v>456</v>
      </c>
      <c r="CX9" s="973"/>
      <c r="CY9" s="973"/>
      <c r="CZ9" s="973"/>
      <c r="DA9" s="974"/>
      <c r="DB9" s="972" t="s">
        <v>456</v>
      </c>
      <c r="DC9" s="973"/>
      <c r="DD9" s="973"/>
      <c r="DE9" s="973"/>
      <c r="DF9" s="974"/>
      <c r="DG9" s="972" t="s">
        <v>456</v>
      </c>
      <c r="DH9" s="973"/>
      <c r="DI9" s="973"/>
      <c r="DJ9" s="973"/>
      <c r="DK9" s="974"/>
      <c r="DL9" s="972" t="s">
        <v>456</v>
      </c>
      <c r="DM9" s="973"/>
      <c r="DN9" s="973"/>
      <c r="DO9" s="973"/>
      <c r="DP9" s="974"/>
      <c r="DQ9" s="972" t="s">
        <v>456</v>
      </c>
      <c r="DR9" s="973"/>
      <c r="DS9" s="973"/>
      <c r="DT9" s="973"/>
      <c r="DU9" s="974"/>
      <c r="DV9" s="975"/>
      <c r="DW9" s="976"/>
      <c r="DX9" s="976"/>
      <c r="DY9" s="976"/>
      <c r="DZ9" s="977"/>
      <c r="EA9" s="219"/>
    </row>
    <row r="10" spans="1:131" s="220" customFormat="1" ht="26.25" customHeight="1" x14ac:dyDescent="0.15">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6"/>
      <c r="BA10" s="216"/>
      <c r="BB10" s="216"/>
      <c r="BC10" s="216"/>
      <c r="BD10" s="216"/>
      <c r="BE10" s="217"/>
      <c r="BF10" s="217"/>
      <c r="BG10" s="217"/>
      <c r="BH10" s="217"/>
      <c r="BI10" s="217"/>
      <c r="BJ10" s="217"/>
      <c r="BK10" s="217"/>
      <c r="BL10" s="217"/>
      <c r="BM10" s="217"/>
      <c r="BN10" s="217"/>
      <c r="BO10" s="217"/>
      <c r="BP10" s="217"/>
      <c r="BQ10" s="223">
        <v>4</v>
      </c>
      <c r="BR10" s="224"/>
      <c r="BS10" s="975" t="s">
        <v>526</v>
      </c>
      <c r="BT10" s="976"/>
      <c r="BU10" s="976"/>
      <c r="BV10" s="976"/>
      <c r="BW10" s="976"/>
      <c r="BX10" s="976"/>
      <c r="BY10" s="976"/>
      <c r="BZ10" s="976"/>
      <c r="CA10" s="976"/>
      <c r="CB10" s="976"/>
      <c r="CC10" s="976"/>
      <c r="CD10" s="976"/>
      <c r="CE10" s="976"/>
      <c r="CF10" s="976"/>
      <c r="CG10" s="997"/>
      <c r="CH10" s="972">
        <v>8</v>
      </c>
      <c r="CI10" s="973"/>
      <c r="CJ10" s="973"/>
      <c r="CK10" s="973"/>
      <c r="CL10" s="974"/>
      <c r="CM10" s="972">
        <v>-33</v>
      </c>
      <c r="CN10" s="973"/>
      <c r="CO10" s="973"/>
      <c r="CP10" s="973"/>
      <c r="CQ10" s="974"/>
      <c r="CR10" s="972">
        <v>2</v>
      </c>
      <c r="CS10" s="973"/>
      <c r="CT10" s="973"/>
      <c r="CU10" s="973"/>
      <c r="CV10" s="974"/>
      <c r="CW10" s="972" t="s">
        <v>456</v>
      </c>
      <c r="CX10" s="973"/>
      <c r="CY10" s="973"/>
      <c r="CZ10" s="973"/>
      <c r="DA10" s="974"/>
      <c r="DB10" s="972" t="s">
        <v>456</v>
      </c>
      <c r="DC10" s="973"/>
      <c r="DD10" s="973"/>
      <c r="DE10" s="973"/>
      <c r="DF10" s="974"/>
      <c r="DG10" s="972" t="s">
        <v>456</v>
      </c>
      <c r="DH10" s="973"/>
      <c r="DI10" s="973"/>
      <c r="DJ10" s="973"/>
      <c r="DK10" s="974"/>
      <c r="DL10" s="972" t="s">
        <v>456</v>
      </c>
      <c r="DM10" s="973"/>
      <c r="DN10" s="973"/>
      <c r="DO10" s="973"/>
      <c r="DP10" s="974"/>
      <c r="DQ10" s="972" t="s">
        <v>456</v>
      </c>
      <c r="DR10" s="973"/>
      <c r="DS10" s="973"/>
      <c r="DT10" s="973"/>
      <c r="DU10" s="974"/>
      <c r="DV10" s="975"/>
      <c r="DW10" s="976"/>
      <c r="DX10" s="976"/>
      <c r="DY10" s="976"/>
      <c r="DZ10" s="977"/>
      <c r="EA10" s="219"/>
    </row>
    <row r="11" spans="1:131" s="220" customFormat="1" ht="26.25" customHeight="1" x14ac:dyDescent="0.15">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6"/>
      <c r="BA11" s="216"/>
      <c r="BB11" s="216"/>
      <c r="BC11" s="216"/>
      <c r="BD11" s="216"/>
      <c r="BE11" s="217"/>
      <c r="BF11" s="217"/>
      <c r="BG11" s="217"/>
      <c r="BH11" s="217"/>
      <c r="BI11" s="217"/>
      <c r="BJ11" s="217"/>
      <c r="BK11" s="217"/>
      <c r="BL11" s="217"/>
      <c r="BM11" s="217"/>
      <c r="BN11" s="217"/>
      <c r="BO11" s="217"/>
      <c r="BP11" s="217"/>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15">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6"/>
      <c r="BA12" s="216"/>
      <c r="BB12" s="216"/>
      <c r="BC12" s="216"/>
      <c r="BD12" s="216"/>
      <c r="BE12" s="217"/>
      <c r="BF12" s="217"/>
      <c r="BG12" s="217"/>
      <c r="BH12" s="217"/>
      <c r="BI12" s="217"/>
      <c r="BJ12" s="217"/>
      <c r="BK12" s="217"/>
      <c r="BL12" s="217"/>
      <c r="BM12" s="217"/>
      <c r="BN12" s="217"/>
      <c r="BO12" s="217"/>
      <c r="BP12" s="217"/>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15">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6"/>
      <c r="BA13" s="216"/>
      <c r="BB13" s="216"/>
      <c r="BC13" s="216"/>
      <c r="BD13" s="216"/>
      <c r="BE13" s="217"/>
      <c r="BF13" s="217"/>
      <c r="BG13" s="217"/>
      <c r="BH13" s="217"/>
      <c r="BI13" s="217"/>
      <c r="BJ13" s="217"/>
      <c r="BK13" s="217"/>
      <c r="BL13" s="217"/>
      <c r="BM13" s="217"/>
      <c r="BN13" s="217"/>
      <c r="BO13" s="217"/>
      <c r="BP13" s="217"/>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15">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6"/>
      <c r="BA14" s="216"/>
      <c r="BB14" s="216"/>
      <c r="BC14" s="216"/>
      <c r="BD14" s="216"/>
      <c r="BE14" s="217"/>
      <c r="BF14" s="217"/>
      <c r="BG14" s="217"/>
      <c r="BH14" s="217"/>
      <c r="BI14" s="217"/>
      <c r="BJ14" s="217"/>
      <c r="BK14" s="217"/>
      <c r="BL14" s="217"/>
      <c r="BM14" s="217"/>
      <c r="BN14" s="217"/>
      <c r="BO14" s="217"/>
      <c r="BP14" s="217"/>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15">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6"/>
      <c r="BA15" s="216"/>
      <c r="BB15" s="216"/>
      <c r="BC15" s="216"/>
      <c r="BD15" s="216"/>
      <c r="BE15" s="217"/>
      <c r="BF15" s="217"/>
      <c r="BG15" s="217"/>
      <c r="BH15" s="217"/>
      <c r="BI15" s="217"/>
      <c r="BJ15" s="217"/>
      <c r="BK15" s="217"/>
      <c r="BL15" s="217"/>
      <c r="BM15" s="217"/>
      <c r="BN15" s="217"/>
      <c r="BO15" s="217"/>
      <c r="BP15" s="217"/>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15">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6"/>
      <c r="BA16" s="216"/>
      <c r="BB16" s="216"/>
      <c r="BC16" s="216"/>
      <c r="BD16" s="216"/>
      <c r="BE16" s="217"/>
      <c r="BF16" s="217"/>
      <c r="BG16" s="217"/>
      <c r="BH16" s="217"/>
      <c r="BI16" s="217"/>
      <c r="BJ16" s="217"/>
      <c r="BK16" s="217"/>
      <c r="BL16" s="217"/>
      <c r="BM16" s="217"/>
      <c r="BN16" s="217"/>
      <c r="BO16" s="217"/>
      <c r="BP16" s="217"/>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15">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6"/>
      <c r="BA17" s="216"/>
      <c r="BB17" s="216"/>
      <c r="BC17" s="216"/>
      <c r="BD17" s="216"/>
      <c r="BE17" s="217"/>
      <c r="BF17" s="217"/>
      <c r="BG17" s="217"/>
      <c r="BH17" s="217"/>
      <c r="BI17" s="217"/>
      <c r="BJ17" s="217"/>
      <c r="BK17" s="217"/>
      <c r="BL17" s="217"/>
      <c r="BM17" s="217"/>
      <c r="BN17" s="217"/>
      <c r="BO17" s="217"/>
      <c r="BP17" s="217"/>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15">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6"/>
      <c r="BA18" s="216"/>
      <c r="BB18" s="216"/>
      <c r="BC18" s="216"/>
      <c r="BD18" s="216"/>
      <c r="BE18" s="217"/>
      <c r="BF18" s="217"/>
      <c r="BG18" s="217"/>
      <c r="BH18" s="217"/>
      <c r="BI18" s="217"/>
      <c r="BJ18" s="217"/>
      <c r="BK18" s="217"/>
      <c r="BL18" s="217"/>
      <c r="BM18" s="217"/>
      <c r="BN18" s="217"/>
      <c r="BO18" s="217"/>
      <c r="BP18" s="217"/>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15">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6"/>
      <c r="BA19" s="216"/>
      <c r="BB19" s="216"/>
      <c r="BC19" s="216"/>
      <c r="BD19" s="216"/>
      <c r="BE19" s="217"/>
      <c r="BF19" s="217"/>
      <c r="BG19" s="217"/>
      <c r="BH19" s="217"/>
      <c r="BI19" s="217"/>
      <c r="BJ19" s="217"/>
      <c r="BK19" s="217"/>
      <c r="BL19" s="217"/>
      <c r="BM19" s="217"/>
      <c r="BN19" s="217"/>
      <c r="BO19" s="217"/>
      <c r="BP19" s="217"/>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15">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6"/>
      <c r="BA20" s="216"/>
      <c r="BB20" s="216"/>
      <c r="BC20" s="216"/>
      <c r="BD20" s="216"/>
      <c r="BE20" s="217"/>
      <c r="BF20" s="217"/>
      <c r="BG20" s="217"/>
      <c r="BH20" s="217"/>
      <c r="BI20" s="217"/>
      <c r="BJ20" s="217"/>
      <c r="BK20" s="217"/>
      <c r="BL20" s="217"/>
      <c r="BM20" s="217"/>
      <c r="BN20" s="217"/>
      <c r="BO20" s="217"/>
      <c r="BP20" s="217"/>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6"/>
      <c r="BA21" s="216"/>
      <c r="BB21" s="216"/>
      <c r="BC21" s="216"/>
      <c r="BD21" s="216"/>
      <c r="BE21" s="217"/>
      <c r="BF21" s="217"/>
      <c r="BG21" s="217"/>
      <c r="BH21" s="217"/>
      <c r="BI21" s="217"/>
      <c r="BJ21" s="217"/>
      <c r="BK21" s="217"/>
      <c r="BL21" s="217"/>
      <c r="BM21" s="217"/>
      <c r="BN21" s="217"/>
      <c r="BO21" s="217"/>
      <c r="BP21" s="217"/>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15">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327</v>
      </c>
      <c r="BA22" s="1011"/>
      <c r="BB22" s="1011"/>
      <c r="BC22" s="1011"/>
      <c r="BD22" s="1012"/>
      <c r="BE22" s="217"/>
      <c r="BF22" s="217"/>
      <c r="BG22" s="217"/>
      <c r="BH22" s="217"/>
      <c r="BI22" s="217"/>
      <c r="BJ22" s="217"/>
      <c r="BK22" s="217"/>
      <c r="BL22" s="217"/>
      <c r="BM22" s="217"/>
      <c r="BN22" s="217"/>
      <c r="BO22" s="217"/>
      <c r="BP22" s="217"/>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
      <c r="A23" s="225" t="s">
        <v>328</v>
      </c>
      <c r="B23" s="920" t="s">
        <v>329</v>
      </c>
      <c r="C23" s="921"/>
      <c r="D23" s="921"/>
      <c r="E23" s="921"/>
      <c r="F23" s="921"/>
      <c r="G23" s="921"/>
      <c r="H23" s="921"/>
      <c r="I23" s="921"/>
      <c r="J23" s="921"/>
      <c r="K23" s="921"/>
      <c r="L23" s="921"/>
      <c r="M23" s="921"/>
      <c r="N23" s="921"/>
      <c r="O23" s="921"/>
      <c r="P23" s="931"/>
      <c r="Q23" s="1050">
        <v>13058</v>
      </c>
      <c r="R23" s="1044"/>
      <c r="S23" s="1044"/>
      <c r="T23" s="1044"/>
      <c r="U23" s="1044"/>
      <c r="V23" s="1044">
        <v>11691</v>
      </c>
      <c r="W23" s="1044"/>
      <c r="X23" s="1044"/>
      <c r="Y23" s="1044"/>
      <c r="Z23" s="1044"/>
      <c r="AA23" s="1044">
        <v>1367</v>
      </c>
      <c r="AB23" s="1044"/>
      <c r="AC23" s="1044"/>
      <c r="AD23" s="1044"/>
      <c r="AE23" s="1051"/>
      <c r="AF23" s="1052">
        <v>857</v>
      </c>
      <c r="AG23" s="1044"/>
      <c r="AH23" s="1044"/>
      <c r="AI23" s="1044"/>
      <c r="AJ23" s="1053"/>
      <c r="AK23" s="1054"/>
      <c r="AL23" s="1055"/>
      <c r="AM23" s="1055"/>
      <c r="AN23" s="1055"/>
      <c r="AO23" s="1055"/>
      <c r="AP23" s="1044">
        <v>13653</v>
      </c>
      <c r="AQ23" s="1044"/>
      <c r="AR23" s="1044"/>
      <c r="AS23" s="1044"/>
      <c r="AT23" s="1044"/>
      <c r="AU23" s="1045"/>
      <c r="AV23" s="1045"/>
      <c r="AW23" s="1045"/>
      <c r="AX23" s="1045"/>
      <c r="AY23" s="1046"/>
      <c r="AZ23" s="1047" t="s">
        <v>232</v>
      </c>
      <c r="BA23" s="1048"/>
      <c r="BB23" s="1048"/>
      <c r="BC23" s="1048"/>
      <c r="BD23" s="1049"/>
      <c r="BE23" s="217"/>
      <c r="BF23" s="217"/>
      <c r="BG23" s="217"/>
      <c r="BH23" s="217"/>
      <c r="BI23" s="217"/>
      <c r="BJ23" s="217"/>
      <c r="BK23" s="217"/>
      <c r="BL23" s="217"/>
      <c r="BM23" s="217"/>
      <c r="BN23" s="217"/>
      <c r="BO23" s="217"/>
      <c r="BP23" s="217"/>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15">
      <c r="A24" s="1043" t="s">
        <v>330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6"/>
      <c r="BA24" s="216"/>
      <c r="BB24" s="216"/>
      <c r="BC24" s="216"/>
      <c r="BD24" s="216"/>
      <c r="BE24" s="217"/>
      <c r="BF24" s="217"/>
      <c r="BG24" s="217"/>
      <c r="BH24" s="217"/>
      <c r="BI24" s="217"/>
      <c r="BJ24" s="217"/>
      <c r="BK24" s="217"/>
      <c r="BL24" s="217"/>
      <c r="BM24" s="217"/>
      <c r="BN24" s="217"/>
      <c r="BO24" s="217"/>
      <c r="BP24" s="217"/>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
      <c r="A25" s="1042" t="s">
        <v>331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6"/>
      <c r="BK25" s="216"/>
      <c r="BL25" s="216"/>
      <c r="BM25" s="216"/>
      <c r="BN25" s="216"/>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4"/>
    </row>
    <row r="26" spans="1:131" ht="26.25" customHeight="1" x14ac:dyDescent="0.15">
      <c r="A26" s="978" t="s">
        <v>308</v>
      </c>
      <c r="B26" s="979"/>
      <c r="C26" s="979"/>
      <c r="D26" s="979"/>
      <c r="E26" s="979"/>
      <c r="F26" s="979"/>
      <c r="G26" s="979"/>
      <c r="H26" s="979"/>
      <c r="I26" s="979"/>
      <c r="J26" s="979"/>
      <c r="K26" s="979"/>
      <c r="L26" s="979"/>
      <c r="M26" s="979"/>
      <c r="N26" s="979"/>
      <c r="O26" s="979"/>
      <c r="P26" s="980"/>
      <c r="Q26" s="984" t="s">
        <v>332</v>
      </c>
      <c r="R26" s="985"/>
      <c r="S26" s="985"/>
      <c r="T26" s="985"/>
      <c r="U26" s="986"/>
      <c r="V26" s="984" t="s">
        <v>333</v>
      </c>
      <c r="W26" s="985"/>
      <c r="X26" s="985"/>
      <c r="Y26" s="985"/>
      <c r="Z26" s="986"/>
      <c r="AA26" s="984" t="s">
        <v>334</v>
      </c>
      <c r="AB26" s="985"/>
      <c r="AC26" s="985"/>
      <c r="AD26" s="985"/>
      <c r="AE26" s="985"/>
      <c r="AF26" s="1038" t="s">
        <v>335</v>
      </c>
      <c r="AG26" s="991"/>
      <c r="AH26" s="991"/>
      <c r="AI26" s="991"/>
      <c r="AJ26" s="1039"/>
      <c r="AK26" s="985" t="s">
        <v>336</v>
      </c>
      <c r="AL26" s="985"/>
      <c r="AM26" s="985"/>
      <c r="AN26" s="985"/>
      <c r="AO26" s="986"/>
      <c r="AP26" s="984" t="s">
        <v>337</v>
      </c>
      <c r="AQ26" s="985"/>
      <c r="AR26" s="985"/>
      <c r="AS26" s="985"/>
      <c r="AT26" s="986"/>
      <c r="AU26" s="984" t="s">
        <v>338</v>
      </c>
      <c r="AV26" s="985"/>
      <c r="AW26" s="985"/>
      <c r="AX26" s="985"/>
      <c r="AY26" s="986"/>
      <c r="AZ26" s="984" t="s">
        <v>339</v>
      </c>
      <c r="BA26" s="985"/>
      <c r="BB26" s="985"/>
      <c r="BC26" s="985"/>
      <c r="BD26" s="986"/>
      <c r="BE26" s="984" t="s">
        <v>315</v>
      </c>
      <c r="BF26" s="985"/>
      <c r="BG26" s="985"/>
      <c r="BH26" s="985"/>
      <c r="BI26" s="998"/>
      <c r="BJ26" s="216"/>
      <c r="BK26" s="216"/>
      <c r="BL26" s="216"/>
      <c r="BM26" s="216"/>
      <c r="BN26" s="216"/>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4"/>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6"/>
      <c r="BK27" s="216"/>
      <c r="BL27" s="216"/>
      <c r="BM27" s="216"/>
      <c r="BN27" s="216"/>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4"/>
    </row>
    <row r="28" spans="1:131" ht="26.25" customHeight="1" thickTop="1" x14ac:dyDescent="0.15">
      <c r="A28" s="227">
        <v>1</v>
      </c>
      <c r="B28" s="1030" t="s">
        <v>340</v>
      </c>
      <c r="C28" s="1031"/>
      <c r="D28" s="1031"/>
      <c r="E28" s="1031"/>
      <c r="F28" s="1031"/>
      <c r="G28" s="1031"/>
      <c r="H28" s="1031"/>
      <c r="I28" s="1031"/>
      <c r="J28" s="1031"/>
      <c r="K28" s="1031"/>
      <c r="L28" s="1031"/>
      <c r="M28" s="1031"/>
      <c r="N28" s="1031"/>
      <c r="O28" s="1031"/>
      <c r="P28" s="1032"/>
      <c r="Q28" s="1033">
        <v>973</v>
      </c>
      <c r="R28" s="1034"/>
      <c r="S28" s="1034"/>
      <c r="T28" s="1034"/>
      <c r="U28" s="1034"/>
      <c r="V28" s="1034">
        <v>965</v>
      </c>
      <c r="W28" s="1034"/>
      <c r="X28" s="1034"/>
      <c r="Y28" s="1034"/>
      <c r="Z28" s="1034"/>
      <c r="AA28" s="1034">
        <v>8</v>
      </c>
      <c r="AB28" s="1034"/>
      <c r="AC28" s="1034"/>
      <c r="AD28" s="1034"/>
      <c r="AE28" s="1035"/>
      <c r="AF28" s="1036">
        <v>7</v>
      </c>
      <c r="AG28" s="1034"/>
      <c r="AH28" s="1034"/>
      <c r="AI28" s="1034"/>
      <c r="AJ28" s="1037"/>
      <c r="AK28" s="1025">
        <v>72</v>
      </c>
      <c r="AL28" s="1026"/>
      <c r="AM28" s="1026"/>
      <c r="AN28" s="1026"/>
      <c r="AO28" s="1026"/>
      <c r="AP28" s="1026" t="s">
        <v>456</v>
      </c>
      <c r="AQ28" s="1026"/>
      <c r="AR28" s="1026"/>
      <c r="AS28" s="1026"/>
      <c r="AT28" s="1026"/>
      <c r="AU28" s="1026" t="s">
        <v>456</v>
      </c>
      <c r="AV28" s="1026"/>
      <c r="AW28" s="1026"/>
      <c r="AX28" s="1026"/>
      <c r="AY28" s="1026"/>
      <c r="AZ28" s="1027" t="s">
        <v>456</v>
      </c>
      <c r="BA28" s="1027"/>
      <c r="BB28" s="1027"/>
      <c r="BC28" s="1027"/>
      <c r="BD28" s="1027"/>
      <c r="BE28" s="1028"/>
      <c r="BF28" s="1028"/>
      <c r="BG28" s="1028"/>
      <c r="BH28" s="1028"/>
      <c r="BI28" s="1029"/>
      <c r="BJ28" s="216"/>
      <c r="BK28" s="216"/>
      <c r="BL28" s="216"/>
      <c r="BM28" s="216"/>
      <c r="BN28" s="216"/>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4"/>
    </row>
    <row r="29" spans="1:131" ht="26.25" customHeight="1" x14ac:dyDescent="0.15">
      <c r="A29" s="227">
        <v>2</v>
      </c>
      <c r="B29" s="1013" t="s">
        <v>341</v>
      </c>
      <c r="C29" s="1014"/>
      <c r="D29" s="1014"/>
      <c r="E29" s="1014"/>
      <c r="F29" s="1014"/>
      <c r="G29" s="1014"/>
      <c r="H29" s="1014"/>
      <c r="I29" s="1014"/>
      <c r="J29" s="1014"/>
      <c r="K29" s="1014"/>
      <c r="L29" s="1014"/>
      <c r="M29" s="1014"/>
      <c r="N29" s="1014"/>
      <c r="O29" s="1014"/>
      <c r="P29" s="1015"/>
      <c r="Q29" s="1021">
        <v>834</v>
      </c>
      <c r="R29" s="1022"/>
      <c r="S29" s="1022"/>
      <c r="T29" s="1022"/>
      <c r="U29" s="1022"/>
      <c r="V29" s="1022">
        <v>409</v>
      </c>
      <c r="W29" s="1022"/>
      <c r="X29" s="1022"/>
      <c r="Y29" s="1022"/>
      <c r="Z29" s="1022"/>
      <c r="AA29" s="1022">
        <v>425</v>
      </c>
      <c r="AB29" s="1022"/>
      <c r="AC29" s="1022"/>
      <c r="AD29" s="1022"/>
      <c r="AE29" s="1023"/>
      <c r="AF29" s="1018">
        <v>425</v>
      </c>
      <c r="AG29" s="1019"/>
      <c r="AH29" s="1019"/>
      <c r="AI29" s="1019"/>
      <c r="AJ29" s="1020"/>
      <c r="AK29" s="963">
        <v>87</v>
      </c>
      <c r="AL29" s="954"/>
      <c r="AM29" s="954"/>
      <c r="AN29" s="954"/>
      <c r="AO29" s="954"/>
      <c r="AP29" s="954">
        <v>181</v>
      </c>
      <c r="AQ29" s="954"/>
      <c r="AR29" s="954"/>
      <c r="AS29" s="954"/>
      <c r="AT29" s="954"/>
      <c r="AU29" s="954">
        <v>30</v>
      </c>
      <c r="AV29" s="954"/>
      <c r="AW29" s="954"/>
      <c r="AX29" s="954"/>
      <c r="AY29" s="954"/>
      <c r="AZ29" s="1024" t="s">
        <v>456</v>
      </c>
      <c r="BA29" s="1024"/>
      <c r="BB29" s="1024"/>
      <c r="BC29" s="1024"/>
      <c r="BD29" s="1024"/>
      <c r="BE29" s="955"/>
      <c r="BF29" s="955"/>
      <c r="BG29" s="955"/>
      <c r="BH29" s="955"/>
      <c r="BI29" s="956"/>
      <c r="BJ29" s="216"/>
      <c r="BK29" s="216"/>
      <c r="BL29" s="216"/>
      <c r="BM29" s="216"/>
      <c r="BN29" s="216"/>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4"/>
    </row>
    <row r="30" spans="1:131" ht="26.25" customHeight="1" x14ac:dyDescent="0.15">
      <c r="A30" s="227">
        <v>3</v>
      </c>
      <c r="B30" s="1013" t="s">
        <v>342</v>
      </c>
      <c r="C30" s="1014"/>
      <c r="D30" s="1014"/>
      <c r="E30" s="1014"/>
      <c r="F30" s="1014"/>
      <c r="G30" s="1014"/>
      <c r="H30" s="1014"/>
      <c r="I30" s="1014"/>
      <c r="J30" s="1014"/>
      <c r="K30" s="1014"/>
      <c r="L30" s="1014"/>
      <c r="M30" s="1014"/>
      <c r="N30" s="1014"/>
      <c r="O30" s="1014"/>
      <c r="P30" s="1015"/>
      <c r="Q30" s="1021">
        <v>1999</v>
      </c>
      <c r="R30" s="1022"/>
      <c r="S30" s="1022"/>
      <c r="T30" s="1022"/>
      <c r="U30" s="1022"/>
      <c r="V30" s="1022">
        <v>1894</v>
      </c>
      <c r="W30" s="1022"/>
      <c r="X30" s="1022"/>
      <c r="Y30" s="1022"/>
      <c r="Z30" s="1022"/>
      <c r="AA30" s="1022">
        <v>105</v>
      </c>
      <c r="AB30" s="1022"/>
      <c r="AC30" s="1022"/>
      <c r="AD30" s="1022"/>
      <c r="AE30" s="1023"/>
      <c r="AF30" s="1018">
        <v>105</v>
      </c>
      <c r="AG30" s="1019"/>
      <c r="AH30" s="1019"/>
      <c r="AI30" s="1019"/>
      <c r="AJ30" s="1020"/>
      <c r="AK30" s="963">
        <v>268</v>
      </c>
      <c r="AL30" s="954"/>
      <c r="AM30" s="954"/>
      <c r="AN30" s="954"/>
      <c r="AO30" s="954"/>
      <c r="AP30" s="954" t="s">
        <v>456</v>
      </c>
      <c r="AQ30" s="954"/>
      <c r="AR30" s="954"/>
      <c r="AS30" s="954"/>
      <c r="AT30" s="954"/>
      <c r="AU30" s="954" t="s">
        <v>456</v>
      </c>
      <c r="AV30" s="954"/>
      <c r="AW30" s="954"/>
      <c r="AX30" s="954"/>
      <c r="AY30" s="954"/>
      <c r="AZ30" s="1024" t="s">
        <v>456</v>
      </c>
      <c r="BA30" s="1024"/>
      <c r="BB30" s="1024"/>
      <c r="BC30" s="1024"/>
      <c r="BD30" s="1024"/>
      <c r="BE30" s="955"/>
      <c r="BF30" s="955"/>
      <c r="BG30" s="955"/>
      <c r="BH30" s="955"/>
      <c r="BI30" s="956"/>
      <c r="BJ30" s="216"/>
      <c r="BK30" s="216"/>
      <c r="BL30" s="216"/>
      <c r="BM30" s="216"/>
      <c r="BN30" s="216"/>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4"/>
    </row>
    <row r="31" spans="1:131" ht="26.25" customHeight="1" x14ac:dyDescent="0.15">
      <c r="A31" s="227">
        <v>4</v>
      </c>
      <c r="B31" s="1013" t="s">
        <v>343</v>
      </c>
      <c r="C31" s="1014"/>
      <c r="D31" s="1014"/>
      <c r="E31" s="1014"/>
      <c r="F31" s="1014"/>
      <c r="G31" s="1014"/>
      <c r="H31" s="1014"/>
      <c r="I31" s="1014"/>
      <c r="J31" s="1014"/>
      <c r="K31" s="1014"/>
      <c r="L31" s="1014"/>
      <c r="M31" s="1014"/>
      <c r="N31" s="1014"/>
      <c r="O31" s="1014"/>
      <c r="P31" s="1015"/>
      <c r="Q31" s="1021">
        <v>186</v>
      </c>
      <c r="R31" s="1022"/>
      <c r="S31" s="1022"/>
      <c r="T31" s="1022"/>
      <c r="U31" s="1022"/>
      <c r="V31" s="1022">
        <v>182</v>
      </c>
      <c r="W31" s="1022"/>
      <c r="X31" s="1022"/>
      <c r="Y31" s="1022"/>
      <c r="Z31" s="1022"/>
      <c r="AA31" s="1022">
        <v>4</v>
      </c>
      <c r="AB31" s="1022"/>
      <c r="AC31" s="1022"/>
      <c r="AD31" s="1022"/>
      <c r="AE31" s="1023"/>
      <c r="AF31" s="1018">
        <v>4</v>
      </c>
      <c r="AG31" s="1019"/>
      <c r="AH31" s="1019"/>
      <c r="AI31" s="1019"/>
      <c r="AJ31" s="1020"/>
      <c r="AK31" s="963">
        <v>64</v>
      </c>
      <c r="AL31" s="954"/>
      <c r="AM31" s="954"/>
      <c r="AN31" s="954"/>
      <c r="AO31" s="954"/>
      <c r="AP31" s="954" t="s">
        <v>456</v>
      </c>
      <c r="AQ31" s="954"/>
      <c r="AR31" s="954"/>
      <c r="AS31" s="954"/>
      <c r="AT31" s="954"/>
      <c r="AU31" s="954" t="s">
        <v>456</v>
      </c>
      <c r="AV31" s="954"/>
      <c r="AW31" s="954"/>
      <c r="AX31" s="954"/>
      <c r="AY31" s="954"/>
      <c r="AZ31" s="1024" t="s">
        <v>456</v>
      </c>
      <c r="BA31" s="1024"/>
      <c r="BB31" s="1024"/>
      <c r="BC31" s="1024"/>
      <c r="BD31" s="1024"/>
      <c r="BE31" s="955"/>
      <c r="BF31" s="955"/>
      <c r="BG31" s="955"/>
      <c r="BH31" s="955"/>
      <c r="BI31" s="956"/>
      <c r="BJ31" s="216"/>
      <c r="BK31" s="216"/>
      <c r="BL31" s="216"/>
      <c r="BM31" s="216"/>
      <c r="BN31" s="216"/>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4"/>
    </row>
    <row r="32" spans="1:131" ht="26.25" customHeight="1" x14ac:dyDescent="0.15">
      <c r="A32" s="227">
        <v>5</v>
      </c>
      <c r="B32" s="1013" t="s">
        <v>344</v>
      </c>
      <c r="C32" s="1014"/>
      <c r="D32" s="1014"/>
      <c r="E32" s="1014"/>
      <c r="F32" s="1014"/>
      <c r="G32" s="1014"/>
      <c r="H32" s="1014"/>
      <c r="I32" s="1014"/>
      <c r="J32" s="1014"/>
      <c r="K32" s="1014"/>
      <c r="L32" s="1014"/>
      <c r="M32" s="1014"/>
      <c r="N32" s="1014"/>
      <c r="O32" s="1014"/>
      <c r="P32" s="1015"/>
      <c r="Q32" s="1021">
        <v>30</v>
      </c>
      <c r="R32" s="1022"/>
      <c r="S32" s="1022"/>
      <c r="T32" s="1022"/>
      <c r="U32" s="1022"/>
      <c r="V32" s="1022">
        <v>21</v>
      </c>
      <c r="W32" s="1022"/>
      <c r="X32" s="1022"/>
      <c r="Y32" s="1022"/>
      <c r="Z32" s="1022"/>
      <c r="AA32" s="1022">
        <v>9</v>
      </c>
      <c r="AB32" s="1022"/>
      <c r="AC32" s="1022"/>
      <c r="AD32" s="1022"/>
      <c r="AE32" s="1023"/>
      <c r="AF32" s="1018">
        <v>42</v>
      </c>
      <c r="AG32" s="1019"/>
      <c r="AH32" s="1019"/>
      <c r="AI32" s="1019"/>
      <c r="AJ32" s="1020"/>
      <c r="AK32" s="963" t="s">
        <v>456</v>
      </c>
      <c r="AL32" s="954"/>
      <c r="AM32" s="954"/>
      <c r="AN32" s="954"/>
      <c r="AO32" s="954"/>
      <c r="AP32" s="954">
        <v>111</v>
      </c>
      <c r="AQ32" s="954"/>
      <c r="AR32" s="954"/>
      <c r="AS32" s="954"/>
      <c r="AT32" s="954"/>
      <c r="AU32" s="954">
        <v>44</v>
      </c>
      <c r="AV32" s="954"/>
      <c r="AW32" s="954"/>
      <c r="AX32" s="954"/>
      <c r="AY32" s="954"/>
      <c r="AZ32" s="1024" t="s">
        <v>456</v>
      </c>
      <c r="BA32" s="1024"/>
      <c r="BB32" s="1024"/>
      <c r="BC32" s="1024"/>
      <c r="BD32" s="1024"/>
      <c r="BE32" s="955" t="s">
        <v>345</v>
      </c>
      <c r="BF32" s="955"/>
      <c r="BG32" s="955"/>
      <c r="BH32" s="955"/>
      <c r="BI32" s="956"/>
      <c r="BJ32" s="216"/>
      <c r="BK32" s="216"/>
      <c r="BL32" s="216"/>
      <c r="BM32" s="216"/>
      <c r="BN32" s="216"/>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4"/>
    </row>
    <row r="33" spans="1:131" ht="26.25" customHeight="1" x14ac:dyDescent="0.15">
      <c r="A33" s="227">
        <v>6</v>
      </c>
      <c r="B33" s="1013" t="s">
        <v>346</v>
      </c>
      <c r="C33" s="1014"/>
      <c r="D33" s="1014"/>
      <c r="E33" s="1014"/>
      <c r="F33" s="1014"/>
      <c r="G33" s="1014"/>
      <c r="H33" s="1014"/>
      <c r="I33" s="1014"/>
      <c r="J33" s="1014"/>
      <c r="K33" s="1014"/>
      <c r="L33" s="1014"/>
      <c r="M33" s="1014"/>
      <c r="N33" s="1014"/>
      <c r="O33" s="1014"/>
      <c r="P33" s="1015"/>
      <c r="Q33" s="1021">
        <v>629</v>
      </c>
      <c r="R33" s="1022"/>
      <c r="S33" s="1022"/>
      <c r="T33" s="1022"/>
      <c r="U33" s="1022"/>
      <c r="V33" s="1022">
        <v>577</v>
      </c>
      <c r="W33" s="1022"/>
      <c r="X33" s="1022"/>
      <c r="Y33" s="1022"/>
      <c r="Z33" s="1022"/>
      <c r="AA33" s="1022">
        <v>52</v>
      </c>
      <c r="AB33" s="1022"/>
      <c r="AC33" s="1022"/>
      <c r="AD33" s="1022"/>
      <c r="AE33" s="1023"/>
      <c r="AF33" s="1018">
        <v>292</v>
      </c>
      <c r="AG33" s="1019"/>
      <c r="AH33" s="1019"/>
      <c r="AI33" s="1019"/>
      <c r="AJ33" s="1020"/>
      <c r="AK33" s="963">
        <v>55</v>
      </c>
      <c r="AL33" s="954"/>
      <c r="AM33" s="954"/>
      <c r="AN33" s="954"/>
      <c r="AO33" s="954"/>
      <c r="AP33" s="954">
        <v>207</v>
      </c>
      <c r="AQ33" s="954"/>
      <c r="AR33" s="954"/>
      <c r="AS33" s="954"/>
      <c r="AT33" s="954"/>
      <c r="AU33" s="954">
        <v>189</v>
      </c>
      <c r="AV33" s="954"/>
      <c r="AW33" s="954"/>
      <c r="AX33" s="954"/>
      <c r="AY33" s="954"/>
      <c r="AZ33" s="1024" t="s">
        <v>456</v>
      </c>
      <c r="BA33" s="1024"/>
      <c r="BB33" s="1024"/>
      <c r="BC33" s="1024"/>
      <c r="BD33" s="1024"/>
      <c r="BE33" s="955" t="s">
        <v>345</v>
      </c>
      <c r="BF33" s="955"/>
      <c r="BG33" s="955"/>
      <c r="BH33" s="955"/>
      <c r="BI33" s="956"/>
      <c r="BJ33" s="216"/>
      <c r="BK33" s="216"/>
      <c r="BL33" s="216"/>
      <c r="BM33" s="216"/>
      <c r="BN33" s="216"/>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4"/>
    </row>
    <row r="34" spans="1:131" ht="26.25" customHeight="1" x14ac:dyDescent="0.15">
      <c r="A34" s="227">
        <v>7</v>
      </c>
      <c r="B34" s="1013" t="s">
        <v>347</v>
      </c>
      <c r="C34" s="1014"/>
      <c r="D34" s="1014"/>
      <c r="E34" s="1014"/>
      <c r="F34" s="1014"/>
      <c r="G34" s="1014"/>
      <c r="H34" s="1014"/>
      <c r="I34" s="1014"/>
      <c r="J34" s="1014"/>
      <c r="K34" s="1014"/>
      <c r="L34" s="1014"/>
      <c r="M34" s="1014"/>
      <c r="N34" s="1014"/>
      <c r="O34" s="1014"/>
      <c r="P34" s="1015"/>
      <c r="Q34" s="1021">
        <v>377</v>
      </c>
      <c r="R34" s="1022"/>
      <c r="S34" s="1022"/>
      <c r="T34" s="1022"/>
      <c r="U34" s="1022"/>
      <c r="V34" s="1022">
        <v>245</v>
      </c>
      <c r="W34" s="1022"/>
      <c r="X34" s="1022"/>
      <c r="Y34" s="1022"/>
      <c r="Z34" s="1022"/>
      <c r="AA34" s="1022">
        <v>132</v>
      </c>
      <c r="AB34" s="1022"/>
      <c r="AC34" s="1022"/>
      <c r="AD34" s="1022"/>
      <c r="AE34" s="1023"/>
      <c r="AF34" s="1018">
        <v>132</v>
      </c>
      <c r="AG34" s="1019"/>
      <c r="AH34" s="1019"/>
      <c r="AI34" s="1019"/>
      <c r="AJ34" s="1020"/>
      <c r="AK34" s="963">
        <v>63</v>
      </c>
      <c r="AL34" s="954"/>
      <c r="AM34" s="954"/>
      <c r="AN34" s="954"/>
      <c r="AO34" s="954"/>
      <c r="AP34" s="954">
        <v>820</v>
      </c>
      <c r="AQ34" s="954"/>
      <c r="AR34" s="954"/>
      <c r="AS34" s="954"/>
      <c r="AT34" s="954"/>
      <c r="AU34" s="954">
        <v>603</v>
      </c>
      <c r="AV34" s="954"/>
      <c r="AW34" s="954"/>
      <c r="AX34" s="954"/>
      <c r="AY34" s="954"/>
      <c r="AZ34" s="1024" t="s">
        <v>456</v>
      </c>
      <c r="BA34" s="1024"/>
      <c r="BB34" s="1024"/>
      <c r="BC34" s="1024"/>
      <c r="BD34" s="1024"/>
      <c r="BE34" s="955" t="s">
        <v>348</v>
      </c>
      <c r="BF34" s="955"/>
      <c r="BG34" s="955"/>
      <c r="BH34" s="955"/>
      <c r="BI34" s="956"/>
      <c r="BJ34" s="216"/>
      <c r="BK34" s="216"/>
      <c r="BL34" s="216"/>
      <c r="BM34" s="216"/>
      <c r="BN34" s="216"/>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4"/>
    </row>
    <row r="35" spans="1:131" ht="26.25" customHeight="1" x14ac:dyDescent="0.15">
      <c r="A35" s="227">
        <v>8</v>
      </c>
      <c r="B35" s="1013" t="s">
        <v>349</v>
      </c>
      <c r="C35" s="1014"/>
      <c r="D35" s="1014"/>
      <c r="E35" s="1014"/>
      <c r="F35" s="1014"/>
      <c r="G35" s="1014"/>
      <c r="H35" s="1014"/>
      <c r="I35" s="1014"/>
      <c r="J35" s="1014"/>
      <c r="K35" s="1014"/>
      <c r="L35" s="1014"/>
      <c r="M35" s="1014"/>
      <c r="N35" s="1014"/>
      <c r="O35" s="1014"/>
      <c r="P35" s="1015"/>
      <c r="Q35" s="1021">
        <v>248</v>
      </c>
      <c r="R35" s="1022"/>
      <c r="S35" s="1022"/>
      <c r="T35" s="1022"/>
      <c r="U35" s="1022"/>
      <c r="V35" s="1022">
        <v>204</v>
      </c>
      <c r="W35" s="1022"/>
      <c r="X35" s="1022"/>
      <c r="Y35" s="1022"/>
      <c r="Z35" s="1022"/>
      <c r="AA35" s="1022">
        <v>44</v>
      </c>
      <c r="AB35" s="1022"/>
      <c r="AC35" s="1022"/>
      <c r="AD35" s="1022"/>
      <c r="AE35" s="1023"/>
      <c r="AF35" s="1018">
        <v>41</v>
      </c>
      <c r="AG35" s="1019"/>
      <c r="AH35" s="1019"/>
      <c r="AI35" s="1019"/>
      <c r="AJ35" s="1020"/>
      <c r="AK35" s="963">
        <v>78</v>
      </c>
      <c r="AL35" s="954"/>
      <c r="AM35" s="954"/>
      <c r="AN35" s="954"/>
      <c r="AO35" s="954"/>
      <c r="AP35" s="954">
        <v>366</v>
      </c>
      <c r="AQ35" s="954"/>
      <c r="AR35" s="954"/>
      <c r="AS35" s="954"/>
      <c r="AT35" s="954"/>
      <c r="AU35" s="954">
        <v>365</v>
      </c>
      <c r="AV35" s="954"/>
      <c r="AW35" s="954"/>
      <c r="AX35" s="954"/>
      <c r="AY35" s="954"/>
      <c r="AZ35" s="1024" t="s">
        <v>456</v>
      </c>
      <c r="BA35" s="1024"/>
      <c r="BB35" s="1024"/>
      <c r="BC35" s="1024"/>
      <c r="BD35" s="1024"/>
      <c r="BE35" s="955" t="s">
        <v>348</v>
      </c>
      <c r="BF35" s="955"/>
      <c r="BG35" s="955"/>
      <c r="BH35" s="955"/>
      <c r="BI35" s="956"/>
      <c r="BJ35" s="216"/>
      <c r="BK35" s="216"/>
      <c r="BL35" s="216"/>
      <c r="BM35" s="216"/>
      <c r="BN35" s="216"/>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4"/>
    </row>
    <row r="36" spans="1:131" ht="26.25" customHeight="1" x14ac:dyDescent="0.15">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6"/>
      <c r="BK36" s="216"/>
      <c r="BL36" s="216"/>
      <c r="BM36" s="216"/>
      <c r="BN36" s="216"/>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4"/>
    </row>
    <row r="37" spans="1:131" ht="26.25" customHeight="1" x14ac:dyDescent="0.15">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6"/>
      <c r="BK37" s="216"/>
      <c r="BL37" s="216"/>
      <c r="BM37" s="216"/>
      <c r="BN37" s="216"/>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4"/>
    </row>
    <row r="38" spans="1:131" ht="26.25" customHeight="1" x14ac:dyDescent="0.15">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6"/>
      <c r="BK38" s="216"/>
      <c r="BL38" s="216"/>
      <c r="BM38" s="216"/>
      <c r="BN38" s="216"/>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4"/>
    </row>
    <row r="39" spans="1:131" ht="26.25" customHeight="1" x14ac:dyDescent="0.15">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6"/>
      <c r="BK39" s="216"/>
      <c r="BL39" s="216"/>
      <c r="BM39" s="216"/>
      <c r="BN39" s="216"/>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4"/>
    </row>
    <row r="40" spans="1:131" ht="26.25" customHeight="1" x14ac:dyDescent="0.15">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6"/>
      <c r="BK40" s="216"/>
      <c r="BL40" s="216"/>
      <c r="BM40" s="216"/>
      <c r="BN40" s="216"/>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4"/>
    </row>
    <row r="41" spans="1:131" ht="26.25" customHeight="1" x14ac:dyDescent="0.15">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6"/>
      <c r="BK41" s="216"/>
      <c r="BL41" s="216"/>
      <c r="BM41" s="216"/>
      <c r="BN41" s="216"/>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4"/>
    </row>
    <row r="42" spans="1:131" ht="26.25" customHeight="1" x14ac:dyDescent="0.15">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6"/>
      <c r="BK42" s="216"/>
      <c r="BL42" s="216"/>
      <c r="BM42" s="216"/>
      <c r="BN42" s="216"/>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4"/>
    </row>
    <row r="43" spans="1:131" ht="26.25" customHeight="1" x14ac:dyDescent="0.15">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6"/>
      <c r="BK43" s="216"/>
      <c r="BL43" s="216"/>
      <c r="BM43" s="216"/>
      <c r="BN43" s="216"/>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4"/>
    </row>
    <row r="44" spans="1:131" ht="26.25" customHeight="1" x14ac:dyDescent="0.15">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6"/>
      <c r="BK44" s="216"/>
      <c r="BL44" s="216"/>
      <c r="BM44" s="216"/>
      <c r="BN44" s="216"/>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4"/>
    </row>
    <row r="45" spans="1:131" ht="26.25" customHeight="1" x14ac:dyDescent="0.15">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6"/>
      <c r="BK45" s="216"/>
      <c r="BL45" s="216"/>
      <c r="BM45" s="216"/>
      <c r="BN45" s="216"/>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4"/>
    </row>
    <row r="46" spans="1:131" ht="26.25" customHeight="1" x14ac:dyDescent="0.15">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6"/>
      <c r="BK46" s="216"/>
      <c r="BL46" s="216"/>
      <c r="BM46" s="216"/>
      <c r="BN46" s="216"/>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4"/>
    </row>
    <row r="47" spans="1:131" ht="26.25" customHeight="1" x14ac:dyDescent="0.15">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6"/>
      <c r="BK47" s="216"/>
      <c r="BL47" s="216"/>
      <c r="BM47" s="216"/>
      <c r="BN47" s="216"/>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4"/>
    </row>
    <row r="48" spans="1:131" ht="26.25" customHeight="1" x14ac:dyDescent="0.15">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6"/>
      <c r="BK48" s="216"/>
      <c r="BL48" s="216"/>
      <c r="BM48" s="216"/>
      <c r="BN48" s="216"/>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4"/>
    </row>
    <row r="49" spans="1:131" ht="26.25" customHeight="1" x14ac:dyDescent="0.15">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6"/>
      <c r="BK49" s="216"/>
      <c r="BL49" s="216"/>
      <c r="BM49" s="216"/>
      <c r="BN49" s="216"/>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4"/>
    </row>
    <row r="50" spans="1:131" ht="26.25" customHeight="1" x14ac:dyDescent="0.15">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6"/>
      <c r="BK50" s="216"/>
      <c r="BL50" s="216"/>
      <c r="BM50" s="216"/>
      <c r="BN50" s="216"/>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4"/>
    </row>
    <row r="51" spans="1:131" ht="26.25" customHeight="1" x14ac:dyDescent="0.15">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6"/>
      <c r="BK51" s="216"/>
      <c r="BL51" s="216"/>
      <c r="BM51" s="216"/>
      <c r="BN51" s="216"/>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4"/>
    </row>
    <row r="52" spans="1:131" ht="26.25" customHeight="1" x14ac:dyDescent="0.15">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6"/>
      <c r="BK52" s="216"/>
      <c r="BL52" s="216"/>
      <c r="BM52" s="216"/>
      <c r="BN52" s="216"/>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4"/>
    </row>
    <row r="53" spans="1:131" ht="26.25" customHeight="1" x14ac:dyDescent="0.15">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6"/>
      <c r="BK53" s="216"/>
      <c r="BL53" s="216"/>
      <c r="BM53" s="216"/>
      <c r="BN53" s="216"/>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4"/>
    </row>
    <row r="54" spans="1:131" ht="26.25" customHeight="1" x14ac:dyDescent="0.15">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6"/>
      <c r="BK54" s="216"/>
      <c r="BL54" s="216"/>
      <c r="BM54" s="216"/>
      <c r="BN54" s="216"/>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4"/>
    </row>
    <row r="55" spans="1:131" ht="26.25" customHeight="1" x14ac:dyDescent="0.15">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6"/>
      <c r="BK55" s="216"/>
      <c r="BL55" s="216"/>
      <c r="BM55" s="216"/>
      <c r="BN55" s="216"/>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4"/>
    </row>
    <row r="56" spans="1:131" ht="26.25" customHeight="1" x14ac:dyDescent="0.15">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6"/>
      <c r="BK56" s="216"/>
      <c r="BL56" s="216"/>
      <c r="BM56" s="216"/>
      <c r="BN56" s="216"/>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4"/>
    </row>
    <row r="57" spans="1:131" ht="26.25" customHeight="1" x14ac:dyDescent="0.15">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6"/>
      <c r="BK57" s="216"/>
      <c r="BL57" s="216"/>
      <c r="BM57" s="216"/>
      <c r="BN57" s="216"/>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4"/>
    </row>
    <row r="58" spans="1:131" ht="26.25" customHeight="1" x14ac:dyDescent="0.15">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6"/>
      <c r="BK58" s="216"/>
      <c r="BL58" s="216"/>
      <c r="BM58" s="216"/>
      <c r="BN58" s="216"/>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4"/>
    </row>
    <row r="59" spans="1:131" ht="26.25" customHeight="1" x14ac:dyDescent="0.15">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6"/>
      <c r="BK59" s="216"/>
      <c r="BL59" s="216"/>
      <c r="BM59" s="216"/>
      <c r="BN59" s="216"/>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4"/>
    </row>
    <row r="60" spans="1:131" ht="26.25" customHeight="1" x14ac:dyDescent="0.15">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6"/>
      <c r="BK60" s="216"/>
      <c r="BL60" s="216"/>
      <c r="BM60" s="216"/>
      <c r="BN60" s="216"/>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4"/>
    </row>
    <row r="61" spans="1:131" ht="26.25" customHeight="1" thickBot="1" x14ac:dyDescent="0.2">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6"/>
      <c r="BK61" s="216"/>
      <c r="BL61" s="216"/>
      <c r="BM61" s="216"/>
      <c r="BN61" s="216"/>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4"/>
    </row>
    <row r="62" spans="1:131" ht="26.25" customHeight="1" x14ac:dyDescent="0.15">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350</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4"/>
    </row>
    <row r="63" spans="1:131" ht="26.25" customHeight="1" thickBot="1" x14ac:dyDescent="0.2">
      <c r="A63" s="225" t="s">
        <v>328</v>
      </c>
      <c r="B63" s="920" t="s">
        <v>351</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1047</v>
      </c>
      <c r="AG63" s="942"/>
      <c r="AH63" s="942"/>
      <c r="AI63" s="942"/>
      <c r="AJ63" s="1005"/>
      <c r="AK63" s="1006"/>
      <c r="AL63" s="946"/>
      <c r="AM63" s="946"/>
      <c r="AN63" s="946"/>
      <c r="AO63" s="946"/>
      <c r="AP63" s="942">
        <f>SUM(AP28:AT35)</f>
        <v>1685</v>
      </c>
      <c r="AQ63" s="942"/>
      <c r="AR63" s="942"/>
      <c r="AS63" s="942"/>
      <c r="AT63" s="942"/>
      <c r="AU63" s="942">
        <f>SUM(AU28:AY35)</f>
        <v>1231</v>
      </c>
      <c r="AV63" s="942"/>
      <c r="AW63" s="942"/>
      <c r="AX63" s="942"/>
      <c r="AY63" s="942"/>
      <c r="AZ63" s="1000"/>
      <c r="BA63" s="1000"/>
      <c r="BB63" s="1000"/>
      <c r="BC63" s="1000"/>
      <c r="BD63" s="1000"/>
      <c r="BE63" s="943"/>
      <c r="BF63" s="943"/>
      <c r="BG63" s="943"/>
      <c r="BH63" s="943"/>
      <c r="BI63" s="944"/>
      <c r="BJ63" s="1001" t="s">
        <v>232</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4"/>
    </row>
    <row r="65" spans="1:131" ht="26.25" customHeight="1" thickBot="1" x14ac:dyDescent="0.2">
      <c r="A65" s="216" t="s">
        <v>352</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4"/>
    </row>
    <row r="66" spans="1:131" ht="26.25" customHeight="1" x14ac:dyDescent="0.15">
      <c r="A66" s="978" t="s">
        <v>353</v>
      </c>
      <c r="B66" s="979"/>
      <c r="C66" s="979"/>
      <c r="D66" s="979"/>
      <c r="E66" s="979"/>
      <c r="F66" s="979"/>
      <c r="G66" s="979"/>
      <c r="H66" s="979"/>
      <c r="I66" s="979"/>
      <c r="J66" s="979"/>
      <c r="K66" s="979"/>
      <c r="L66" s="979"/>
      <c r="M66" s="979"/>
      <c r="N66" s="979"/>
      <c r="O66" s="979"/>
      <c r="P66" s="980"/>
      <c r="Q66" s="984" t="s">
        <v>354</v>
      </c>
      <c r="R66" s="985"/>
      <c r="S66" s="985"/>
      <c r="T66" s="985"/>
      <c r="U66" s="986"/>
      <c r="V66" s="984" t="s">
        <v>355</v>
      </c>
      <c r="W66" s="985"/>
      <c r="X66" s="985"/>
      <c r="Y66" s="985"/>
      <c r="Z66" s="986"/>
      <c r="AA66" s="984" t="s">
        <v>356</v>
      </c>
      <c r="AB66" s="985"/>
      <c r="AC66" s="985"/>
      <c r="AD66" s="985"/>
      <c r="AE66" s="986"/>
      <c r="AF66" s="990" t="s">
        <v>357</v>
      </c>
      <c r="AG66" s="991"/>
      <c r="AH66" s="991"/>
      <c r="AI66" s="991"/>
      <c r="AJ66" s="992"/>
      <c r="AK66" s="984" t="s">
        <v>358</v>
      </c>
      <c r="AL66" s="979"/>
      <c r="AM66" s="979"/>
      <c r="AN66" s="979"/>
      <c r="AO66" s="980"/>
      <c r="AP66" s="984" t="s">
        <v>359</v>
      </c>
      <c r="AQ66" s="985"/>
      <c r="AR66" s="985"/>
      <c r="AS66" s="985"/>
      <c r="AT66" s="986"/>
      <c r="AU66" s="984" t="s">
        <v>360</v>
      </c>
      <c r="AV66" s="985"/>
      <c r="AW66" s="985"/>
      <c r="AX66" s="985"/>
      <c r="AY66" s="986"/>
      <c r="AZ66" s="984" t="s">
        <v>315</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4"/>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4"/>
    </row>
    <row r="68" spans="1:131" ht="26.25" customHeight="1" thickTop="1" x14ac:dyDescent="0.15">
      <c r="A68" s="221">
        <v>1</v>
      </c>
      <c r="B68" s="968" t="s">
        <v>527</v>
      </c>
      <c r="C68" s="969"/>
      <c r="D68" s="969"/>
      <c r="E68" s="969"/>
      <c r="F68" s="969"/>
      <c r="G68" s="969"/>
      <c r="H68" s="969"/>
      <c r="I68" s="969"/>
      <c r="J68" s="969"/>
      <c r="K68" s="969"/>
      <c r="L68" s="969"/>
      <c r="M68" s="969"/>
      <c r="N68" s="969"/>
      <c r="O68" s="969"/>
      <c r="P68" s="970"/>
      <c r="Q68" s="971">
        <v>161</v>
      </c>
      <c r="R68" s="965"/>
      <c r="S68" s="965"/>
      <c r="T68" s="965"/>
      <c r="U68" s="965"/>
      <c r="V68" s="965">
        <v>152</v>
      </c>
      <c r="W68" s="965"/>
      <c r="X68" s="965"/>
      <c r="Y68" s="965"/>
      <c r="Z68" s="965"/>
      <c r="AA68" s="965">
        <v>9</v>
      </c>
      <c r="AB68" s="965"/>
      <c r="AC68" s="965"/>
      <c r="AD68" s="965"/>
      <c r="AE68" s="965"/>
      <c r="AF68" s="965">
        <v>9</v>
      </c>
      <c r="AG68" s="965"/>
      <c r="AH68" s="965"/>
      <c r="AI68" s="965"/>
      <c r="AJ68" s="965"/>
      <c r="AK68" s="965">
        <v>4</v>
      </c>
      <c r="AL68" s="965"/>
      <c r="AM68" s="965"/>
      <c r="AN68" s="965"/>
      <c r="AO68" s="965"/>
      <c r="AP68" s="965" t="s">
        <v>456</v>
      </c>
      <c r="AQ68" s="965"/>
      <c r="AR68" s="965"/>
      <c r="AS68" s="965"/>
      <c r="AT68" s="965"/>
      <c r="AU68" s="965" t="s">
        <v>456</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4"/>
    </row>
    <row r="69" spans="1:131" ht="26.25" customHeight="1" x14ac:dyDescent="0.15">
      <c r="A69" s="223">
        <v>2</v>
      </c>
      <c r="B69" s="957" t="s">
        <v>531</v>
      </c>
      <c r="C69" s="958"/>
      <c r="D69" s="958"/>
      <c r="E69" s="958"/>
      <c r="F69" s="958"/>
      <c r="G69" s="958"/>
      <c r="H69" s="958"/>
      <c r="I69" s="958"/>
      <c r="J69" s="958"/>
      <c r="K69" s="958"/>
      <c r="L69" s="958"/>
      <c r="M69" s="958"/>
      <c r="N69" s="958"/>
      <c r="O69" s="958"/>
      <c r="P69" s="959"/>
      <c r="Q69" s="960">
        <v>4911</v>
      </c>
      <c r="R69" s="954"/>
      <c r="S69" s="954"/>
      <c r="T69" s="954"/>
      <c r="U69" s="954"/>
      <c r="V69" s="954">
        <v>4452</v>
      </c>
      <c r="W69" s="954"/>
      <c r="X69" s="954"/>
      <c r="Y69" s="954"/>
      <c r="Z69" s="954"/>
      <c r="AA69" s="954">
        <v>459</v>
      </c>
      <c r="AB69" s="954"/>
      <c r="AC69" s="954"/>
      <c r="AD69" s="954"/>
      <c r="AE69" s="954"/>
      <c r="AF69" s="954">
        <v>459</v>
      </c>
      <c r="AG69" s="954"/>
      <c r="AH69" s="954"/>
      <c r="AI69" s="954"/>
      <c r="AJ69" s="954"/>
      <c r="AK69" s="954">
        <v>27</v>
      </c>
      <c r="AL69" s="954"/>
      <c r="AM69" s="954"/>
      <c r="AN69" s="954"/>
      <c r="AO69" s="954"/>
      <c r="AP69" s="954" t="s">
        <v>456</v>
      </c>
      <c r="AQ69" s="954"/>
      <c r="AR69" s="954"/>
      <c r="AS69" s="954"/>
      <c r="AT69" s="954"/>
      <c r="AU69" s="954" t="s">
        <v>456</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4"/>
    </row>
    <row r="70" spans="1:131" ht="26.25" customHeight="1" x14ac:dyDescent="0.15">
      <c r="A70" s="223">
        <v>3</v>
      </c>
      <c r="B70" s="957" t="s">
        <v>528</v>
      </c>
      <c r="C70" s="958"/>
      <c r="D70" s="958"/>
      <c r="E70" s="958"/>
      <c r="F70" s="958"/>
      <c r="G70" s="958"/>
      <c r="H70" s="958"/>
      <c r="I70" s="958"/>
      <c r="J70" s="958"/>
      <c r="K70" s="958"/>
      <c r="L70" s="958"/>
      <c r="M70" s="958"/>
      <c r="N70" s="958"/>
      <c r="O70" s="958"/>
      <c r="P70" s="959"/>
      <c r="Q70" s="960">
        <v>135</v>
      </c>
      <c r="R70" s="954"/>
      <c r="S70" s="954"/>
      <c r="T70" s="954"/>
      <c r="U70" s="954"/>
      <c r="V70" s="954">
        <v>91</v>
      </c>
      <c r="W70" s="954"/>
      <c r="X70" s="954"/>
      <c r="Y70" s="954"/>
      <c r="Z70" s="954"/>
      <c r="AA70" s="954">
        <v>44</v>
      </c>
      <c r="AB70" s="954"/>
      <c r="AC70" s="954"/>
      <c r="AD70" s="954"/>
      <c r="AE70" s="954"/>
      <c r="AF70" s="954">
        <v>44</v>
      </c>
      <c r="AG70" s="954"/>
      <c r="AH70" s="954"/>
      <c r="AI70" s="954"/>
      <c r="AJ70" s="954"/>
      <c r="AK70" s="954" t="s">
        <v>456</v>
      </c>
      <c r="AL70" s="954"/>
      <c r="AM70" s="954"/>
      <c r="AN70" s="954"/>
      <c r="AO70" s="954"/>
      <c r="AP70" s="954" t="s">
        <v>456</v>
      </c>
      <c r="AQ70" s="954"/>
      <c r="AR70" s="954"/>
      <c r="AS70" s="954"/>
      <c r="AT70" s="954"/>
      <c r="AU70" s="954" t="s">
        <v>456</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4"/>
    </row>
    <row r="71" spans="1:131" ht="26.25" customHeight="1" x14ac:dyDescent="0.15">
      <c r="A71" s="223">
        <v>4</v>
      </c>
      <c r="B71" s="957" t="s">
        <v>532</v>
      </c>
      <c r="C71" s="958"/>
      <c r="D71" s="958"/>
      <c r="E71" s="958"/>
      <c r="F71" s="958"/>
      <c r="G71" s="958"/>
      <c r="H71" s="958"/>
      <c r="I71" s="958"/>
      <c r="J71" s="958"/>
      <c r="K71" s="958"/>
      <c r="L71" s="958"/>
      <c r="M71" s="958"/>
      <c r="N71" s="958"/>
      <c r="O71" s="958"/>
      <c r="P71" s="959"/>
      <c r="Q71" s="960">
        <v>2</v>
      </c>
      <c r="R71" s="954"/>
      <c r="S71" s="954"/>
      <c r="T71" s="954"/>
      <c r="U71" s="954"/>
      <c r="V71" s="954">
        <v>1</v>
      </c>
      <c r="W71" s="954"/>
      <c r="X71" s="954"/>
      <c r="Y71" s="954"/>
      <c r="Z71" s="954"/>
      <c r="AA71" s="954">
        <v>1</v>
      </c>
      <c r="AB71" s="954"/>
      <c r="AC71" s="954"/>
      <c r="AD71" s="954"/>
      <c r="AE71" s="954"/>
      <c r="AF71" s="954">
        <v>1</v>
      </c>
      <c r="AG71" s="954"/>
      <c r="AH71" s="954"/>
      <c r="AI71" s="954"/>
      <c r="AJ71" s="954"/>
      <c r="AK71" s="954" t="s">
        <v>456</v>
      </c>
      <c r="AL71" s="954"/>
      <c r="AM71" s="954"/>
      <c r="AN71" s="954"/>
      <c r="AO71" s="954"/>
      <c r="AP71" s="954" t="s">
        <v>456</v>
      </c>
      <c r="AQ71" s="954"/>
      <c r="AR71" s="954"/>
      <c r="AS71" s="954"/>
      <c r="AT71" s="954"/>
      <c r="AU71" s="954" t="s">
        <v>456</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4"/>
    </row>
    <row r="72" spans="1:131" ht="26.25" customHeight="1" x14ac:dyDescent="0.15">
      <c r="A72" s="223">
        <v>5</v>
      </c>
      <c r="B72" s="957" t="s">
        <v>529</v>
      </c>
      <c r="C72" s="958"/>
      <c r="D72" s="958"/>
      <c r="E72" s="958"/>
      <c r="F72" s="958"/>
      <c r="G72" s="958"/>
      <c r="H72" s="958"/>
      <c r="I72" s="958"/>
      <c r="J72" s="958"/>
      <c r="K72" s="958"/>
      <c r="L72" s="958"/>
      <c r="M72" s="958"/>
      <c r="N72" s="958"/>
      <c r="O72" s="958"/>
      <c r="P72" s="959"/>
      <c r="Q72" s="960">
        <v>73</v>
      </c>
      <c r="R72" s="954"/>
      <c r="S72" s="954"/>
      <c r="T72" s="954"/>
      <c r="U72" s="954"/>
      <c r="V72" s="954">
        <v>69</v>
      </c>
      <c r="W72" s="954"/>
      <c r="X72" s="954"/>
      <c r="Y72" s="954"/>
      <c r="Z72" s="954"/>
      <c r="AA72" s="954">
        <v>4</v>
      </c>
      <c r="AB72" s="954"/>
      <c r="AC72" s="954"/>
      <c r="AD72" s="954"/>
      <c r="AE72" s="954"/>
      <c r="AF72" s="954">
        <v>4</v>
      </c>
      <c r="AG72" s="954"/>
      <c r="AH72" s="954"/>
      <c r="AI72" s="954"/>
      <c r="AJ72" s="954"/>
      <c r="AK72" s="954">
        <v>18</v>
      </c>
      <c r="AL72" s="954"/>
      <c r="AM72" s="954"/>
      <c r="AN72" s="954"/>
      <c r="AO72" s="954"/>
      <c r="AP72" s="954" t="s">
        <v>456</v>
      </c>
      <c r="AQ72" s="954"/>
      <c r="AR72" s="954"/>
      <c r="AS72" s="954"/>
      <c r="AT72" s="954"/>
      <c r="AU72" s="954" t="s">
        <v>456</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4"/>
    </row>
    <row r="73" spans="1:131" ht="26.25" customHeight="1" x14ac:dyDescent="0.15">
      <c r="A73" s="223">
        <v>6</v>
      </c>
      <c r="B73" s="957" t="s">
        <v>530</v>
      </c>
      <c r="C73" s="958"/>
      <c r="D73" s="958"/>
      <c r="E73" s="958"/>
      <c r="F73" s="958"/>
      <c r="G73" s="958"/>
      <c r="H73" s="958"/>
      <c r="I73" s="958"/>
      <c r="J73" s="958"/>
      <c r="K73" s="958"/>
      <c r="L73" s="958"/>
      <c r="M73" s="958"/>
      <c r="N73" s="958"/>
      <c r="O73" s="958"/>
      <c r="P73" s="959"/>
      <c r="Q73" s="960">
        <v>138691</v>
      </c>
      <c r="R73" s="954"/>
      <c r="S73" s="954"/>
      <c r="T73" s="954"/>
      <c r="U73" s="954"/>
      <c r="V73" s="954">
        <v>129824</v>
      </c>
      <c r="W73" s="954"/>
      <c r="X73" s="954"/>
      <c r="Y73" s="954"/>
      <c r="Z73" s="954"/>
      <c r="AA73" s="954">
        <v>8867</v>
      </c>
      <c r="AB73" s="954"/>
      <c r="AC73" s="954"/>
      <c r="AD73" s="954"/>
      <c r="AE73" s="954"/>
      <c r="AF73" s="954">
        <v>8867</v>
      </c>
      <c r="AG73" s="954"/>
      <c r="AH73" s="954"/>
      <c r="AI73" s="954"/>
      <c r="AJ73" s="954"/>
      <c r="AK73" s="954" t="s">
        <v>456</v>
      </c>
      <c r="AL73" s="954"/>
      <c r="AM73" s="954"/>
      <c r="AN73" s="954"/>
      <c r="AO73" s="954"/>
      <c r="AP73" s="954" t="s">
        <v>456</v>
      </c>
      <c r="AQ73" s="954"/>
      <c r="AR73" s="954"/>
      <c r="AS73" s="954"/>
      <c r="AT73" s="954"/>
      <c r="AU73" s="954" t="s">
        <v>456</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4"/>
    </row>
    <row r="74" spans="1:131" ht="26.25" customHeight="1" x14ac:dyDescent="0.15">
      <c r="A74" s="223">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4"/>
    </row>
    <row r="75" spans="1:131" ht="26.25" customHeight="1" x14ac:dyDescent="0.15">
      <c r="A75" s="223">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4"/>
    </row>
    <row r="76" spans="1:131" ht="26.25" customHeight="1" x14ac:dyDescent="0.15">
      <c r="A76" s="223">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4"/>
    </row>
    <row r="77" spans="1:131" ht="26.25" customHeight="1" x14ac:dyDescent="0.15">
      <c r="A77" s="223">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4"/>
    </row>
    <row r="78" spans="1:131" ht="26.25" customHeight="1" x14ac:dyDescent="0.15">
      <c r="A78" s="223">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6"/>
      <c r="BF78" s="226"/>
      <c r="BG78" s="226"/>
      <c r="BH78" s="226"/>
      <c r="BI78" s="226"/>
      <c r="BJ78" s="214"/>
      <c r="BK78" s="214"/>
      <c r="BL78" s="214"/>
      <c r="BM78" s="214"/>
      <c r="BN78" s="214"/>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4"/>
    </row>
    <row r="79" spans="1:131" ht="26.25" customHeight="1" x14ac:dyDescent="0.15">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4"/>
      <c r="BK79" s="214"/>
      <c r="BL79" s="214"/>
      <c r="BM79" s="214"/>
      <c r="BN79" s="214"/>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4"/>
    </row>
    <row r="80" spans="1:131" ht="26.25" customHeight="1" x14ac:dyDescent="0.15">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4"/>
    </row>
    <row r="81" spans="1:131" ht="26.25" customHeight="1" x14ac:dyDescent="0.15">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4"/>
    </row>
    <row r="82" spans="1:131" ht="26.25" customHeight="1" x14ac:dyDescent="0.15">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4"/>
    </row>
    <row r="83" spans="1:131" ht="26.25" customHeight="1" x14ac:dyDescent="0.15">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4"/>
    </row>
    <row r="84" spans="1:131" ht="26.25" customHeight="1" x14ac:dyDescent="0.15">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4"/>
    </row>
    <row r="85" spans="1:131" ht="26.25" customHeight="1" x14ac:dyDescent="0.15">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4"/>
    </row>
    <row r="86" spans="1:131" ht="26.25" customHeight="1" x14ac:dyDescent="0.15">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4"/>
    </row>
    <row r="87" spans="1:131" ht="26.25" customHeight="1" x14ac:dyDescent="0.15">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4"/>
    </row>
    <row r="88" spans="1:131" ht="26.25" customHeight="1" thickBot="1" x14ac:dyDescent="0.2">
      <c r="A88" s="225" t="s">
        <v>328</v>
      </c>
      <c r="B88" s="920" t="s">
        <v>361</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9385</v>
      </c>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328</v>
      </c>
      <c r="BR102" s="920" t="s">
        <v>362</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f>SUM(CR7:CV10)</f>
        <v>68</v>
      </c>
      <c r="CS102" s="936"/>
      <c r="CT102" s="936"/>
      <c r="CU102" s="936"/>
      <c r="CV102" s="937"/>
      <c r="CW102" s="935">
        <f t="shared" ref="CW102" si="0">SUM(CW7:DA10)</f>
        <v>0</v>
      </c>
      <c r="CX102" s="936"/>
      <c r="CY102" s="936"/>
      <c r="CZ102" s="936"/>
      <c r="DA102" s="937"/>
      <c r="DB102" s="935">
        <f t="shared" ref="DB102" si="1">SUM(DB7:DF10)</f>
        <v>273</v>
      </c>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363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364</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365</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366</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25" t="s">
        <v>367</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368</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4" customFormat="1" ht="26.25" customHeight="1" x14ac:dyDescent="0.15">
      <c r="A109" s="878" t="s">
        <v>369</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370</v>
      </c>
      <c r="AB109" s="879"/>
      <c r="AC109" s="879"/>
      <c r="AD109" s="879"/>
      <c r="AE109" s="880"/>
      <c r="AF109" s="881" t="s">
        <v>371</v>
      </c>
      <c r="AG109" s="879"/>
      <c r="AH109" s="879"/>
      <c r="AI109" s="879"/>
      <c r="AJ109" s="880"/>
      <c r="AK109" s="881" t="s">
        <v>274</v>
      </c>
      <c r="AL109" s="879"/>
      <c r="AM109" s="879"/>
      <c r="AN109" s="879"/>
      <c r="AO109" s="880"/>
      <c r="AP109" s="881" t="s">
        <v>372</v>
      </c>
      <c r="AQ109" s="879"/>
      <c r="AR109" s="879"/>
      <c r="AS109" s="879"/>
      <c r="AT109" s="912"/>
      <c r="AU109" s="878" t="s">
        <v>369</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370</v>
      </c>
      <c r="BR109" s="879"/>
      <c r="BS109" s="879"/>
      <c r="BT109" s="879"/>
      <c r="BU109" s="880"/>
      <c r="BV109" s="881" t="s">
        <v>371</v>
      </c>
      <c r="BW109" s="879"/>
      <c r="BX109" s="879"/>
      <c r="BY109" s="879"/>
      <c r="BZ109" s="880"/>
      <c r="CA109" s="881" t="s">
        <v>274</v>
      </c>
      <c r="CB109" s="879"/>
      <c r="CC109" s="879"/>
      <c r="CD109" s="879"/>
      <c r="CE109" s="880"/>
      <c r="CF109" s="919" t="s">
        <v>372</v>
      </c>
      <c r="CG109" s="919"/>
      <c r="CH109" s="919"/>
      <c r="CI109" s="919"/>
      <c r="CJ109" s="919"/>
      <c r="CK109" s="881" t="s">
        <v>373</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370</v>
      </c>
      <c r="DH109" s="879"/>
      <c r="DI109" s="879"/>
      <c r="DJ109" s="879"/>
      <c r="DK109" s="880"/>
      <c r="DL109" s="881" t="s">
        <v>371</v>
      </c>
      <c r="DM109" s="879"/>
      <c r="DN109" s="879"/>
      <c r="DO109" s="879"/>
      <c r="DP109" s="880"/>
      <c r="DQ109" s="881" t="s">
        <v>274</v>
      </c>
      <c r="DR109" s="879"/>
      <c r="DS109" s="879"/>
      <c r="DT109" s="879"/>
      <c r="DU109" s="880"/>
      <c r="DV109" s="881" t="s">
        <v>372</v>
      </c>
      <c r="DW109" s="879"/>
      <c r="DX109" s="879"/>
      <c r="DY109" s="879"/>
      <c r="DZ109" s="912"/>
    </row>
    <row r="110" spans="1:131" s="214" customFormat="1" ht="26.25" customHeight="1" x14ac:dyDescent="0.15">
      <c r="A110" s="790" t="s">
        <v>374</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1683586</v>
      </c>
      <c r="AB110" s="872"/>
      <c r="AC110" s="872"/>
      <c r="AD110" s="872"/>
      <c r="AE110" s="873"/>
      <c r="AF110" s="874">
        <v>1760250</v>
      </c>
      <c r="AG110" s="872"/>
      <c r="AH110" s="872"/>
      <c r="AI110" s="872"/>
      <c r="AJ110" s="873"/>
      <c r="AK110" s="874">
        <v>1673893</v>
      </c>
      <c r="AL110" s="872"/>
      <c r="AM110" s="872"/>
      <c r="AN110" s="872"/>
      <c r="AO110" s="873"/>
      <c r="AP110" s="875">
        <v>32</v>
      </c>
      <c r="AQ110" s="876"/>
      <c r="AR110" s="876"/>
      <c r="AS110" s="876"/>
      <c r="AT110" s="877"/>
      <c r="AU110" s="913" t="s">
        <v>73</v>
      </c>
      <c r="AV110" s="914"/>
      <c r="AW110" s="914"/>
      <c r="AX110" s="914"/>
      <c r="AY110" s="914"/>
      <c r="AZ110" s="843" t="s">
        <v>375</v>
      </c>
      <c r="BA110" s="791"/>
      <c r="BB110" s="791"/>
      <c r="BC110" s="791"/>
      <c r="BD110" s="791"/>
      <c r="BE110" s="791"/>
      <c r="BF110" s="791"/>
      <c r="BG110" s="791"/>
      <c r="BH110" s="791"/>
      <c r="BI110" s="791"/>
      <c r="BJ110" s="791"/>
      <c r="BK110" s="791"/>
      <c r="BL110" s="791"/>
      <c r="BM110" s="791"/>
      <c r="BN110" s="791"/>
      <c r="BO110" s="791"/>
      <c r="BP110" s="792"/>
      <c r="BQ110" s="844">
        <v>14316364</v>
      </c>
      <c r="BR110" s="825"/>
      <c r="BS110" s="825"/>
      <c r="BT110" s="825"/>
      <c r="BU110" s="825"/>
      <c r="BV110" s="825">
        <v>13858257</v>
      </c>
      <c r="BW110" s="825"/>
      <c r="BX110" s="825"/>
      <c r="BY110" s="825"/>
      <c r="BZ110" s="825"/>
      <c r="CA110" s="825">
        <v>13653439</v>
      </c>
      <c r="CB110" s="825"/>
      <c r="CC110" s="825"/>
      <c r="CD110" s="825"/>
      <c r="CE110" s="825"/>
      <c r="CF110" s="849">
        <v>260.89999999999998</v>
      </c>
      <c r="CG110" s="850"/>
      <c r="CH110" s="850"/>
      <c r="CI110" s="850"/>
      <c r="CJ110" s="850"/>
      <c r="CK110" s="909" t="s">
        <v>376</v>
      </c>
      <c r="CL110" s="802"/>
      <c r="CM110" s="843" t="s">
        <v>377</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378</v>
      </c>
      <c r="DH110" s="825"/>
      <c r="DI110" s="825"/>
      <c r="DJ110" s="825"/>
      <c r="DK110" s="825"/>
      <c r="DL110" s="825" t="s">
        <v>378</v>
      </c>
      <c r="DM110" s="825"/>
      <c r="DN110" s="825"/>
      <c r="DO110" s="825"/>
      <c r="DP110" s="825"/>
      <c r="DQ110" s="825" t="s">
        <v>378</v>
      </c>
      <c r="DR110" s="825"/>
      <c r="DS110" s="825"/>
      <c r="DT110" s="825"/>
      <c r="DU110" s="825"/>
      <c r="DV110" s="826" t="s">
        <v>378</v>
      </c>
      <c r="DW110" s="826"/>
      <c r="DX110" s="826"/>
      <c r="DY110" s="826"/>
      <c r="DZ110" s="827"/>
    </row>
    <row r="111" spans="1:131" s="214" customFormat="1" ht="26.25" customHeight="1" x14ac:dyDescent="0.15">
      <c r="A111" s="757" t="s">
        <v>379</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232</v>
      </c>
      <c r="AB111" s="902"/>
      <c r="AC111" s="902"/>
      <c r="AD111" s="902"/>
      <c r="AE111" s="903"/>
      <c r="AF111" s="904" t="s">
        <v>232</v>
      </c>
      <c r="AG111" s="902"/>
      <c r="AH111" s="902"/>
      <c r="AI111" s="902"/>
      <c r="AJ111" s="903"/>
      <c r="AK111" s="904" t="s">
        <v>380</v>
      </c>
      <c r="AL111" s="902"/>
      <c r="AM111" s="902"/>
      <c r="AN111" s="902"/>
      <c r="AO111" s="903"/>
      <c r="AP111" s="905" t="s">
        <v>232</v>
      </c>
      <c r="AQ111" s="906"/>
      <c r="AR111" s="906"/>
      <c r="AS111" s="906"/>
      <c r="AT111" s="907"/>
      <c r="AU111" s="915"/>
      <c r="AV111" s="916"/>
      <c r="AW111" s="916"/>
      <c r="AX111" s="916"/>
      <c r="AY111" s="916"/>
      <c r="AZ111" s="798" t="s">
        <v>381</v>
      </c>
      <c r="BA111" s="735"/>
      <c r="BB111" s="735"/>
      <c r="BC111" s="735"/>
      <c r="BD111" s="735"/>
      <c r="BE111" s="735"/>
      <c r="BF111" s="735"/>
      <c r="BG111" s="735"/>
      <c r="BH111" s="735"/>
      <c r="BI111" s="735"/>
      <c r="BJ111" s="735"/>
      <c r="BK111" s="735"/>
      <c r="BL111" s="735"/>
      <c r="BM111" s="735"/>
      <c r="BN111" s="735"/>
      <c r="BO111" s="735"/>
      <c r="BP111" s="736"/>
      <c r="BQ111" s="799" t="s">
        <v>232</v>
      </c>
      <c r="BR111" s="800"/>
      <c r="BS111" s="800"/>
      <c r="BT111" s="800"/>
      <c r="BU111" s="800"/>
      <c r="BV111" s="800" t="s">
        <v>232</v>
      </c>
      <c r="BW111" s="800"/>
      <c r="BX111" s="800"/>
      <c r="BY111" s="800"/>
      <c r="BZ111" s="800"/>
      <c r="CA111" s="800" t="s">
        <v>380</v>
      </c>
      <c r="CB111" s="800"/>
      <c r="CC111" s="800"/>
      <c r="CD111" s="800"/>
      <c r="CE111" s="800"/>
      <c r="CF111" s="858" t="s">
        <v>382</v>
      </c>
      <c r="CG111" s="859"/>
      <c r="CH111" s="859"/>
      <c r="CI111" s="859"/>
      <c r="CJ111" s="859"/>
      <c r="CK111" s="910"/>
      <c r="CL111" s="804"/>
      <c r="CM111" s="798" t="s">
        <v>383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380</v>
      </c>
      <c r="DH111" s="800"/>
      <c r="DI111" s="800"/>
      <c r="DJ111" s="800"/>
      <c r="DK111" s="800"/>
      <c r="DL111" s="800" t="s">
        <v>380</v>
      </c>
      <c r="DM111" s="800"/>
      <c r="DN111" s="800"/>
      <c r="DO111" s="800"/>
      <c r="DP111" s="800"/>
      <c r="DQ111" s="800" t="s">
        <v>232</v>
      </c>
      <c r="DR111" s="800"/>
      <c r="DS111" s="800"/>
      <c r="DT111" s="800"/>
      <c r="DU111" s="800"/>
      <c r="DV111" s="777" t="s">
        <v>232</v>
      </c>
      <c r="DW111" s="777"/>
      <c r="DX111" s="777"/>
      <c r="DY111" s="777"/>
      <c r="DZ111" s="778"/>
    </row>
    <row r="112" spans="1:131" s="214" customFormat="1" ht="26.25" customHeight="1" x14ac:dyDescent="0.15">
      <c r="A112" s="895" t="s">
        <v>384</v>
      </c>
      <c r="B112" s="896"/>
      <c r="C112" s="735" t="s">
        <v>385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380</v>
      </c>
      <c r="AB112" s="763"/>
      <c r="AC112" s="763"/>
      <c r="AD112" s="763"/>
      <c r="AE112" s="764"/>
      <c r="AF112" s="765" t="s">
        <v>380</v>
      </c>
      <c r="AG112" s="763"/>
      <c r="AH112" s="763"/>
      <c r="AI112" s="763"/>
      <c r="AJ112" s="764"/>
      <c r="AK112" s="765" t="s">
        <v>380</v>
      </c>
      <c r="AL112" s="763"/>
      <c r="AM112" s="763"/>
      <c r="AN112" s="763"/>
      <c r="AO112" s="764"/>
      <c r="AP112" s="807" t="s">
        <v>380</v>
      </c>
      <c r="AQ112" s="808"/>
      <c r="AR112" s="808"/>
      <c r="AS112" s="808"/>
      <c r="AT112" s="809"/>
      <c r="AU112" s="915"/>
      <c r="AV112" s="916"/>
      <c r="AW112" s="916"/>
      <c r="AX112" s="916"/>
      <c r="AY112" s="916"/>
      <c r="AZ112" s="798" t="s">
        <v>386</v>
      </c>
      <c r="BA112" s="735"/>
      <c r="BB112" s="735"/>
      <c r="BC112" s="735"/>
      <c r="BD112" s="735"/>
      <c r="BE112" s="735"/>
      <c r="BF112" s="735"/>
      <c r="BG112" s="735"/>
      <c r="BH112" s="735"/>
      <c r="BI112" s="735"/>
      <c r="BJ112" s="735"/>
      <c r="BK112" s="735"/>
      <c r="BL112" s="735"/>
      <c r="BM112" s="735"/>
      <c r="BN112" s="735"/>
      <c r="BO112" s="735"/>
      <c r="BP112" s="736"/>
      <c r="BQ112" s="799">
        <v>1286713</v>
      </c>
      <c r="BR112" s="800"/>
      <c r="BS112" s="800"/>
      <c r="BT112" s="800"/>
      <c r="BU112" s="800"/>
      <c r="BV112" s="800">
        <v>1299267</v>
      </c>
      <c r="BW112" s="800"/>
      <c r="BX112" s="800"/>
      <c r="BY112" s="800"/>
      <c r="BZ112" s="800"/>
      <c r="CA112" s="800">
        <v>1230488</v>
      </c>
      <c r="CB112" s="800"/>
      <c r="CC112" s="800"/>
      <c r="CD112" s="800"/>
      <c r="CE112" s="800"/>
      <c r="CF112" s="858">
        <v>23.5</v>
      </c>
      <c r="CG112" s="859"/>
      <c r="CH112" s="859"/>
      <c r="CI112" s="859"/>
      <c r="CJ112" s="859"/>
      <c r="CK112" s="910"/>
      <c r="CL112" s="804"/>
      <c r="CM112" s="798" t="s">
        <v>387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232</v>
      </c>
      <c r="DH112" s="800"/>
      <c r="DI112" s="800"/>
      <c r="DJ112" s="800"/>
      <c r="DK112" s="800"/>
      <c r="DL112" s="800" t="s">
        <v>380</v>
      </c>
      <c r="DM112" s="800"/>
      <c r="DN112" s="800"/>
      <c r="DO112" s="800"/>
      <c r="DP112" s="800"/>
      <c r="DQ112" s="800" t="s">
        <v>380</v>
      </c>
      <c r="DR112" s="800"/>
      <c r="DS112" s="800"/>
      <c r="DT112" s="800"/>
      <c r="DU112" s="800"/>
      <c r="DV112" s="777" t="s">
        <v>380</v>
      </c>
      <c r="DW112" s="777"/>
      <c r="DX112" s="777"/>
      <c r="DY112" s="777"/>
      <c r="DZ112" s="778"/>
    </row>
    <row r="113" spans="1:130" s="214" customFormat="1" ht="26.25" customHeight="1" x14ac:dyDescent="0.15">
      <c r="A113" s="897"/>
      <c r="B113" s="898"/>
      <c r="C113" s="735" t="s">
        <v>388</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177280</v>
      </c>
      <c r="AB113" s="902"/>
      <c r="AC113" s="902"/>
      <c r="AD113" s="902"/>
      <c r="AE113" s="903"/>
      <c r="AF113" s="904">
        <v>175137</v>
      </c>
      <c r="AG113" s="902"/>
      <c r="AH113" s="902"/>
      <c r="AI113" s="902"/>
      <c r="AJ113" s="903"/>
      <c r="AK113" s="904">
        <v>171975</v>
      </c>
      <c r="AL113" s="902"/>
      <c r="AM113" s="902"/>
      <c r="AN113" s="902"/>
      <c r="AO113" s="903"/>
      <c r="AP113" s="905">
        <v>3.3</v>
      </c>
      <c r="AQ113" s="906"/>
      <c r="AR113" s="906"/>
      <c r="AS113" s="906"/>
      <c r="AT113" s="907"/>
      <c r="AU113" s="915"/>
      <c r="AV113" s="916"/>
      <c r="AW113" s="916"/>
      <c r="AX113" s="916"/>
      <c r="AY113" s="916"/>
      <c r="AZ113" s="798" t="s">
        <v>389</v>
      </c>
      <c r="BA113" s="735"/>
      <c r="BB113" s="735"/>
      <c r="BC113" s="735"/>
      <c r="BD113" s="735"/>
      <c r="BE113" s="735"/>
      <c r="BF113" s="735"/>
      <c r="BG113" s="735"/>
      <c r="BH113" s="735"/>
      <c r="BI113" s="735"/>
      <c r="BJ113" s="735"/>
      <c r="BK113" s="735"/>
      <c r="BL113" s="735"/>
      <c r="BM113" s="735"/>
      <c r="BN113" s="735"/>
      <c r="BO113" s="735"/>
      <c r="BP113" s="736"/>
      <c r="BQ113" s="799" t="s">
        <v>380</v>
      </c>
      <c r="BR113" s="800"/>
      <c r="BS113" s="800"/>
      <c r="BT113" s="800"/>
      <c r="BU113" s="800"/>
      <c r="BV113" s="800" t="s">
        <v>380</v>
      </c>
      <c r="BW113" s="800"/>
      <c r="BX113" s="800"/>
      <c r="BY113" s="800"/>
      <c r="BZ113" s="800"/>
      <c r="CA113" s="800" t="s">
        <v>380</v>
      </c>
      <c r="CB113" s="800"/>
      <c r="CC113" s="800"/>
      <c r="CD113" s="800"/>
      <c r="CE113" s="800"/>
      <c r="CF113" s="858" t="s">
        <v>232</v>
      </c>
      <c r="CG113" s="859"/>
      <c r="CH113" s="859"/>
      <c r="CI113" s="859"/>
      <c r="CJ113" s="859"/>
      <c r="CK113" s="910"/>
      <c r="CL113" s="804"/>
      <c r="CM113" s="798" t="s">
        <v>390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380</v>
      </c>
      <c r="DH113" s="763"/>
      <c r="DI113" s="763"/>
      <c r="DJ113" s="763"/>
      <c r="DK113" s="764"/>
      <c r="DL113" s="765" t="s">
        <v>380</v>
      </c>
      <c r="DM113" s="763"/>
      <c r="DN113" s="763"/>
      <c r="DO113" s="763"/>
      <c r="DP113" s="764"/>
      <c r="DQ113" s="765" t="s">
        <v>380</v>
      </c>
      <c r="DR113" s="763"/>
      <c r="DS113" s="763"/>
      <c r="DT113" s="763"/>
      <c r="DU113" s="764"/>
      <c r="DV113" s="807" t="s">
        <v>391</v>
      </c>
      <c r="DW113" s="808"/>
      <c r="DX113" s="808"/>
      <c r="DY113" s="808"/>
      <c r="DZ113" s="809"/>
    </row>
    <row r="114" spans="1:130" s="214" customFormat="1" ht="26.25" customHeight="1" x14ac:dyDescent="0.15">
      <c r="A114" s="897"/>
      <c r="B114" s="898"/>
      <c r="C114" s="735" t="s">
        <v>392</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t="s">
        <v>391</v>
      </c>
      <c r="AB114" s="763"/>
      <c r="AC114" s="763"/>
      <c r="AD114" s="763"/>
      <c r="AE114" s="764"/>
      <c r="AF114" s="765" t="s">
        <v>393</v>
      </c>
      <c r="AG114" s="763"/>
      <c r="AH114" s="763"/>
      <c r="AI114" s="763"/>
      <c r="AJ114" s="764"/>
      <c r="AK114" s="765" t="s">
        <v>232</v>
      </c>
      <c r="AL114" s="763"/>
      <c r="AM114" s="763"/>
      <c r="AN114" s="763"/>
      <c r="AO114" s="764"/>
      <c r="AP114" s="807" t="s">
        <v>391</v>
      </c>
      <c r="AQ114" s="808"/>
      <c r="AR114" s="808"/>
      <c r="AS114" s="808"/>
      <c r="AT114" s="809"/>
      <c r="AU114" s="915"/>
      <c r="AV114" s="916"/>
      <c r="AW114" s="916"/>
      <c r="AX114" s="916"/>
      <c r="AY114" s="916"/>
      <c r="AZ114" s="798" t="s">
        <v>394</v>
      </c>
      <c r="BA114" s="735"/>
      <c r="BB114" s="735"/>
      <c r="BC114" s="735"/>
      <c r="BD114" s="735"/>
      <c r="BE114" s="735"/>
      <c r="BF114" s="735"/>
      <c r="BG114" s="735"/>
      <c r="BH114" s="735"/>
      <c r="BI114" s="735"/>
      <c r="BJ114" s="735"/>
      <c r="BK114" s="735"/>
      <c r="BL114" s="735"/>
      <c r="BM114" s="735"/>
      <c r="BN114" s="735"/>
      <c r="BO114" s="735"/>
      <c r="BP114" s="736"/>
      <c r="BQ114" s="799">
        <v>1083173</v>
      </c>
      <c r="BR114" s="800"/>
      <c r="BS114" s="800"/>
      <c r="BT114" s="800"/>
      <c r="BU114" s="800"/>
      <c r="BV114" s="800">
        <v>979189</v>
      </c>
      <c r="BW114" s="800"/>
      <c r="BX114" s="800"/>
      <c r="BY114" s="800"/>
      <c r="BZ114" s="800"/>
      <c r="CA114" s="800">
        <v>852355</v>
      </c>
      <c r="CB114" s="800"/>
      <c r="CC114" s="800"/>
      <c r="CD114" s="800"/>
      <c r="CE114" s="800"/>
      <c r="CF114" s="858">
        <v>16.3</v>
      </c>
      <c r="CG114" s="859"/>
      <c r="CH114" s="859"/>
      <c r="CI114" s="859"/>
      <c r="CJ114" s="859"/>
      <c r="CK114" s="910"/>
      <c r="CL114" s="804"/>
      <c r="CM114" s="798" t="s">
        <v>395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380</v>
      </c>
      <c r="DH114" s="763"/>
      <c r="DI114" s="763"/>
      <c r="DJ114" s="763"/>
      <c r="DK114" s="764"/>
      <c r="DL114" s="765" t="s">
        <v>391</v>
      </c>
      <c r="DM114" s="763"/>
      <c r="DN114" s="763"/>
      <c r="DO114" s="763"/>
      <c r="DP114" s="764"/>
      <c r="DQ114" s="765" t="s">
        <v>380</v>
      </c>
      <c r="DR114" s="763"/>
      <c r="DS114" s="763"/>
      <c r="DT114" s="763"/>
      <c r="DU114" s="764"/>
      <c r="DV114" s="807" t="s">
        <v>391</v>
      </c>
      <c r="DW114" s="808"/>
      <c r="DX114" s="808"/>
      <c r="DY114" s="808"/>
      <c r="DZ114" s="809"/>
    </row>
    <row r="115" spans="1:130" s="214" customFormat="1" ht="26.25" customHeight="1" x14ac:dyDescent="0.15">
      <c r="A115" s="897"/>
      <c r="B115" s="898"/>
      <c r="C115" s="735" t="s">
        <v>396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232</v>
      </c>
      <c r="AB115" s="902"/>
      <c r="AC115" s="902"/>
      <c r="AD115" s="902"/>
      <c r="AE115" s="903"/>
      <c r="AF115" s="904" t="s">
        <v>232</v>
      </c>
      <c r="AG115" s="902"/>
      <c r="AH115" s="902"/>
      <c r="AI115" s="902"/>
      <c r="AJ115" s="903"/>
      <c r="AK115" s="904" t="s">
        <v>380</v>
      </c>
      <c r="AL115" s="902"/>
      <c r="AM115" s="902"/>
      <c r="AN115" s="902"/>
      <c r="AO115" s="903"/>
      <c r="AP115" s="905" t="s">
        <v>232</v>
      </c>
      <c r="AQ115" s="906"/>
      <c r="AR115" s="906"/>
      <c r="AS115" s="906"/>
      <c r="AT115" s="907"/>
      <c r="AU115" s="915"/>
      <c r="AV115" s="916"/>
      <c r="AW115" s="916"/>
      <c r="AX115" s="916"/>
      <c r="AY115" s="916"/>
      <c r="AZ115" s="798" t="s">
        <v>397</v>
      </c>
      <c r="BA115" s="735"/>
      <c r="BB115" s="735"/>
      <c r="BC115" s="735"/>
      <c r="BD115" s="735"/>
      <c r="BE115" s="735"/>
      <c r="BF115" s="735"/>
      <c r="BG115" s="735"/>
      <c r="BH115" s="735"/>
      <c r="BI115" s="735"/>
      <c r="BJ115" s="735"/>
      <c r="BK115" s="735"/>
      <c r="BL115" s="735"/>
      <c r="BM115" s="735"/>
      <c r="BN115" s="735"/>
      <c r="BO115" s="735"/>
      <c r="BP115" s="736"/>
      <c r="BQ115" s="799" t="s">
        <v>232</v>
      </c>
      <c r="BR115" s="800"/>
      <c r="BS115" s="800"/>
      <c r="BT115" s="800"/>
      <c r="BU115" s="800"/>
      <c r="BV115" s="800" t="s">
        <v>380</v>
      </c>
      <c r="BW115" s="800"/>
      <c r="BX115" s="800"/>
      <c r="BY115" s="800"/>
      <c r="BZ115" s="800"/>
      <c r="CA115" s="800" t="s">
        <v>380</v>
      </c>
      <c r="CB115" s="800"/>
      <c r="CC115" s="800"/>
      <c r="CD115" s="800"/>
      <c r="CE115" s="800"/>
      <c r="CF115" s="858" t="s">
        <v>380</v>
      </c>
      <c r="CG115" s="859"/>
      <c r="CH115" s="859"/>
      <c r="CI115" s="859"/>
      <c r="CJ115" s="859"/>
      <c r="CK115" s="910"/>
      <c r="CL115" s="804"/>
      <c r="CM115" s="798" t="s">
        <v>398</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380</v>
      </c>
      <c r="DH115" s="763"/>
      <c r="DI115" s="763"/>
      <c r="DJ115" s="763"/>
      <c r="DK115" s="764"/>
      <c r="DL115" s="765" t="s">
        <v>393</v>
      </c>
      <c r="DM115" s="763"/>
      <c r="DN115" s="763"/>
      <c r="DO115" s="763"/>
      <c r="DP115" s="764"/>
      <c r="DQ115" s="765" t="s">
        <v>232</v>
      </c>
      <c r="DR115" s="763"/>
      <c r="DS115" s="763"/>
      <c r="DT115" s="763"/>
      <c r="DU115" s="764"/>
      <c r="DV115" s="807" t="s">
        <v>382</v>
      </c>
      <c r="DW115" s="808"/>
      <c r="DX115" s="808"/>
      <c r="DY115" s="808"/>
      <c r="DZ115" s="809"/>
    </row>
    <row r="116" spans="1:130" s="214" customFormat="1" ht="26.25" customHeight="1" x14ac:dyDescent="0.15">
      <c r="A116" s="899"/>
      <c r="B116" s="900"/>
      <c r="C116" s="822" t="s">
        <v>399</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380</v>
      </c>
      <c r="AB116" s="763"/>
      <c r="AC116" s="763"/>
      <c r="AD116" s="763"/>
      <c r="AE116" s="764"/>
      <c r="AF116" s="765" t="s">
        <v>380</v>
      </c>
      <c r="AG116" s="763"/>
      <c r="AH116" s="763"/>
      <c r="AI116" s="763"/>
      <c r="AJ116" s="764"/>
      <c r="AK116" s="765" t="s">
        <v>391</v>
      </c>
      <c r="AL116" s="763"/>
      <c r="AM116" s="763"/>
      <c r="AN116" s="763"/>
      <c r="AO116" s="764"/>
      <c r="AP116" s="807" t="s">
        <v>380</v>
      </c>
      <c r="AQ116" s="808"/>
      <c r="AR116" s="808"/>
      <c r="AS116" s="808"/>
      <c r="AT116" s="809"/>
      <c r="AU116" s="915"/>
      <c r="AV116" s="916"/>
      <c r="AW116" s="916"/>
      <c r="AX116" s="916"/>
      <c r="AY116" s="916"/>
      <c r="AZ116" s="892" t="s">
        <v>400</v>
      </c>
      <c r="BA116" s="893"/>
      <c r="BB116" s="893"/>
      <c r="BC116" s="893"/>
      <c r="BD116" s="893"/>
      <c r="BE116" s="893"/>
      <c r="BF116" s="893"/>
      <c r="BG116" s="893"/>
      <c r="BH116" s="893"/>
      <c r="BI116" s="893"/>
      <c r="BJ116" s="893"/>
      <c r="BK116" s="893"/>
      <c r="BL116" s="893"/>
      <c r="BM116" s="893"/>
      <c r="BN116" s="893"/>
      <c r="BO116" s="893"/>
      <c r="BP116" s="894"/>
      <c r="BQ116" s="799" t="s">
        <v>380</v>
      </c>
      <c r="BR116" s="800"/>
      <c r="BS116" s="800"/>
      <c r="BT116" s="800"/>
      <c r="BU116" s="800"/>
      <c r="BV116" s="800" t="s">
        <v>380</v>
      </c>
      <c r="BW116" s="800"/>
      <c r="BX116" s="800"/>
      <c r="BY116" s="800"/>
      <c r="BZ116" s="800"/>
      <c r="CA116" s="800" t="s">
        <v>232</v>
      </c>
      <c r="CB116" s="800"/>
      <c r="CC116" s="800"/>
      <c r="CD116" s="800"/>
      <c r="CE116" s="800"/>
      <c r="CF116" s="858" t="s">
        <v>382</v>
      </c>
      <c r="CG116" s="859"/>
      <c r="CH116" s="859"/>
      <c r="CI116" s="859"/>
      <c r="CJ116" s="859"/>
      <c r="CK116" s="910"/>
      <c r="CL116" s="804"/>
      <c r="CM116" s="798" t="s">
        <v>401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232</v>
      </c>
      <c r="DH116" s="763"/>
      <c r="DI116" s="763"/>
      <c r="DJ116" s="763"/>
      <c r="DK116" s="764"/>
      <c r="DL116" s="765" t="s">
        <v>232</v>
      </c>
      <c r="DM116" s="763"/>
      <c r="DN116" s="763"/>
      <c r="DO116" s="763"/>
      <c r="DP116" s="764"/>
      <c r="DQ116" s="765" t="s">
        <v>380</v>
      </c>
      <c r="DR116" s="763"/>
      <c r="DS116" s="763"/>
      <c r="DT116" s="763"/>
      <c r="DU116" s="764"/>
      <c r="DV116" s="807" t="s">
        <v>232</v>
      </c>
      <c r="DW116" s="808"/>
      <c r="DX116" s="808"/>
      <c r="DY116" s="808"/>
      <c r="DZ116" s="809"/>
    </row>
    <row r="117" spans="1:130" s="214" customFormat="1" ht="26.25" customHeight="1" x14ac:dyDescent="0.15">
      <c r="A117" s="878" t="s">
        <v>192</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402</v>
      </c>
      <c r="Z117" s="880"/>
      <c r="AA117" s="885">
        <v>1860866</v>
      </c>
      <c r="AB117" s="886"/>
      <c r="AC117" s="886"/>
      <c r="AD117" s="886"/>
      <c r="AE117" s="887"/>
      <c r="AF117" s="888">
        <v>1935387</v>
      </c>
      <c r="AG117" s="886"/>
      <c r="AH117" s="886"/>
      <c r="AI117" s="886"/>
      <c r="AJ117" s="887"/>
      <c r="AK117" s="888">
        <v>1845868</v>
      </c>
      <c r="AL117" s="886"/>
      <c r="AM117" s="886"/>
      <c r="AN117" s="886"/>
      <c r="AO117" s="887"/>
      <c r="AP117" s="889"/>
      <c r="AQ117" s="890"/>
      <c r="AR117" s="890"/>
      <c r="AS117" s="890"/>
      <c r="AT117" s="891"/>
      <c r="AU117" s="915"/>
      <c r="AV117" s="916"/>
      <c r="AW117" s="916"/>
      <c r="AX117" s="916"/>
      <c r="AY117" s="916"/>
      <c r="AZ117" s="846" t="s">
        <v>403</v>
      </c>
      <c r="BA117" s="847"/>
      <c r="BB117" s="847"/>
      <c r="BC117" s="847"/>
      <c r="BD117" s="847"/>
      <c r="BE117" s="847"/>
      <c r="BF117" s="847"/>
      <c r="BG117" s="847"/>
      <c r="BH117" s="847"/>
      <c r="BI117" s="847"/>
      <c r="BJ117" s="847"/>
      <c r="BK117" s="847"/>
      <c r="BL117" s="847"/>
      <c r="BM117" s="847"/>
      <c r="BN117" s="847"/>
      <c r="BO117" s="847"/>
      <c r="BP117" s="848"/>
      <c r="BQ117" s="799" t="s">
        <v>380</v>
      </c>
      <c r="BR117" s="800"/>
      <c r="BS117" s="800"/>
      <c r="BT117" s="800"/>
      <c r="BU117" s="800"/>
      <c r="BV117" s="800" t="s">
        <v>380</v>
      </c>
      <c r="BW117" s="800"/>
      <c r="BX117" s="800"/>
      <c r="BY117" s="800"/>
      <c r="BZ117" s="800"/>
      <c r="CA117" s="800" t="s">
        <v>380</v>
      </c>
      <c r="CB117" s="800"/>
      <c r="CC117" s="800"/>
      <c r="CD117" s="800"/>
      <c r="CE117" s="800"/>
      <c r="CF117" s="858" t="s">
        <v>380</v>
      </c>
      <c r="CG117" s="859"/>
      <c r="CH117" s="859"/>
      <c r="CI117" s="859"/>
      <c r="CJ117" s="859"/>
      <c r="CK117" s="910"/>
      <c r="CL117" s="804"/>
      <c r="CM117" s="798" t="s">
        <v>404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380</v>
      </c>
      <c r="DH117" s="763"/>
      <c r="DI117" s="763"/>
      <c r="DJ117" s="763"/>
      <c r="DK117" s="764"/>
      <c r="DL117" s="765" t="s">
        <v>405</v>
      </c>
      <c r="DM117" s="763"/>
      <c r="DN117" s="763"/>
      <c r="DO117" s="763"/>
      <c r="DP117" s="764"/>
      <c r="DQ117" s="765" t="s">
        <v>380</v>
      </c>
      <c r="DR117" s="763"/>
      <c r="DS117" s="763"/>
      <c r="DT117" s="763"/>
      <c r="DU117" s="764"/>
      <c r="DV117" s="807" t="s">
        <v>380</v>
      </c>
      <c r="DW117" s="808"/>
      <c r="DX117" s="808"/>
      <c r="DY117" s="808"/>
      <c r="DZ117" s="809"/>
    </row>
    <row r="118" spans="1:130" s="214" customFormat="1" ht="26.25" customHeight="1" x14ac:dyDescent="0.15">
      <c r="A118" s="878" t="s">
        <v>373</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370</v>
      </c>
      <c r="AB118" s="879"/>
      <c r="AC118" s="879"/>
      <c r="AD118" s="879"/>
      <c r="AE118" s="880"/>
      <c r="AF118" s="881" t="s">
        <v>371</v>
      </c>
      <c r="AG118" s="879"/>
      <c r="AH118" s="879"/>
      <c r="AI118" s="879"/>
      <c r="AJ118" s="880"/>
      <c r="AK118" s="881" t="s">
        <v>274</v>
      </c>
      <c r="AL118" s="879"/>
      <c r="AM118" s="879"/>
      <c r="AN118" s="879"/>
      <c r="AO118" s="880"/>
      <c r="AP118" s="882" t="s">
        <v>372</v>
      </c>
      <c r="AQ118" s="883"/>
      <c r="AR118" s="883"/>
      <c r="AS118" s="883"/>
      <c r="AT118" s="884"/>
      <c r="AU118" s="915"/>
      <c r="AV118" s="916"/>
      <c r="AW118" s="916"/>
      <c r="AX118" s="916"/>
      <c r="AY118" s="916"/>
      <c r="AZ118" s="821" t="s">
        <v>406</v>
      </c>
      <c r="BA118" s="822"/>
      <c r="BB118" s="822"/>
      <c r="BC118" s="822"/>
      <c r="BD118" s="822"/>
      <c r="BE118" s="822"/>
      <c r="BF118" s="822"/>
      <c r="BG118" s="822"/>
      <c r="BH118" s="822"/>
      <c r="BI118" s="822"/>
      <c r="BJ118" s="822"/>
      <c r="BK118" s="822"/>
      <c r="BL118" s="822"/>
      <c r="BM118" s="822"/>
      <c r="BN118" s="822"/>
      <c r="BO118" s="822"/>
      <c r="BP118" s="823"/>
      <c r="BQ118" s="862" t="s">
        <v>380</v>
      </c>
      <c r="BR118" s="828"/>
      <c r="BS118" s="828"/>
      <c r="BT118" s="828"/>
      <c r="BU118" s="828"/>
      <c r="BV118" s="828" t="s">
        <v>380</v>
      </c>
      <c r="BW118" s="828"/>
      <c r="BX118" s="828"/>
      <c r="BY118" s="828"/>
      <c r="BZ118" s="828"/>
      <c r="CA118" s="828" t="s">
        <v>380</v>
      </c>
      <c r="CB118" s="828"/>
      <c r="CC118" s="828"/>
      <c r="CD118" s="828"/>
      <c r="CE118" s="828"/>
      <c r="CF118" s="858" t="s">
        <v>380</v>
      </c>
      <c r="CG118" s="859"/>
      <c r="CH118" s="859"/>
      <c r="CI118" s="859"/>
      <c r="CJ118" s="859"/>
      <c r="CK118" s="910"/>
      <c r="CL118" s="804"/>
      <c r="CM118" s="798" t="s">
        <v>407</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380</v>
      </c>
      <c r="DH118" s="763"/>
      <c r="DI118" s="763"/>
      <c r="DJ118" s="763"/>
      <c r="DK118" s="764"/>
      <c r="DL118" s="765" t="s">
        <v>380</v>
      </c>
      <c r="DM118" s="763"/>
      <c r="DN118" s="763"/>
      <c r="DO118" s="763"/>
      <c r="DP118" s="764"/>
      <c r="DQ118" s="765" t="s">
        <v>382</v>
      </c>
      <c r="DR118" s="763"/>
      <c r="DS118" s="763"/>
      <c r="DT118" s="763"/>
      <c r="DU118" s="764"/>
      <c r="DV118" s="807" t="s">
        <v>232</v>
      </c>
      <c r="DW118" s="808"/>
      <c r="DX118" s="808"/>
      <c r="DY118" s="808"/>
      <c r="DZ118" s="809"/>
    </row>
    <row r="119" spans="1:130" s="214" customFormat="1" ht="26.25" customHeight="1" x14ac:dyDescent="0.15">
      <c r="A119" s="801" t="s">
        <v>376</v>
      </c>
      <c r="B119" s="802"/>
      <c r="C119" s="843" t="s">
        <v>377</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380</v>
      </c>
      <c r="AB119" s="872"/>
      <c r="AC119" s="872"/>
      <c r="AD119" s="872"/>
      <c r="AE119" s="873"/>
      <c r="AF119" s="874" t="s">
        <v>380</v>
      </c>
      <c r="AG119" s="872"/>
      <c r="AH119" s="872"/>
      <c r="AI119" s="872"/>
      <c r="AJ119" s="873"/>
      <c r="AK119" s="874" t="s">
        <v>380</v>
      </c>
      <c r="AL119" s="872"/>
      <c r="AM119" s="872"/>
      <c r="AN119" s="872"/>
      <c r="AO119" s="873"/>
      <c r="AP119" s="875" t="s">
        <v>232</v>
      </c>
      <c r="AQ119" s="876"/>
      <c r="AR119" s="876"/>
      <c r="AS119" s="876"/>
      <c r="AT119" s="877"/>
      <c r="AU119" s="917"/>
      <c r="AV119" s="918"/>
      <c r="AW119" s="918"/>
      <c r="AX119" s="918"/>
      <c r="AY119" s="918"/>
      <c r="AZ119" s="237" t="s">
        <v>192</v>
      </c>
      <c r="BA119" s="237"/>
      <c r="BB119" s="237"/>
      <c r="BC119" s="237"/>
      <c r="BD119" s="237"/>
      <c r="BE119" s="237"/>
      <c r="BF119" s="237"/>
      <c r="BG119" s="237"/>
      <c r="BH119" s="237"/>
      <c r="BI119" s="237"/>
      <c r="BJ119" s="237"/>
      <c r="BK119" s="237"/>
      <c r="BL119" s="237"/>
      <c r="BM119" s="237"/>
      <c r="BN119" s="237"/>
      <c r="BO119" s="860" t="s">
        <v>408</v>
      </c>
      <c r="BP119" s="861"/>
      <c r="BQ119" s="862">
        <v>16686250</v>
      </c>
      <c r="BR119" s="828"/>
      <c r="BS119" s="828"/>
      <c r="BT119" s="828"/>
      <c r="BU119" s="828"/>
      <c r="BV119" s="828">
        <v>16136713</v>
      </c>
      <c r="BW119" s="828"/>
      <c r="BX119" s="828"/>
      <c r="BY119" s="828"/>
      <c r="BZ119" s="828"/>
      <c r="CA119" s="828">
        <v>15736282</v>
      </c>
      <c r="CB119" s="828"/>
      <c r="CC119" s="828"/>
      <c r="CD119" s="828"/>
      <c r="CE119" s="828"/>
      <c r="CF119" s="731"/>
      <c r="CG119" s="732"/>
      <c r="CH119" s="732"/>
      <c r="CI119" s="732"/>
      <c r="CJ119" s="817"/>
      <c r="CK119" s="911"/>
      <c r="CL119" s="806"/>
      <c r="CM119" s="821" t="s">
        <v>409</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380</v>
      </c>
      <c r="DH119" s="747"/>
      <c r="DI119" s="747"/>
      <c r="DJ119" s="747"/>
      <c r="DK119" s="748"/>
      <c r="DL119" s="749" t="s">
        <v>232</v>
      </c>
      <c r="DM119" s="747"/>
      <c r="DN119" s="747"/>
      <c r="DO119" s="747"/>
      <c r="DP119" s="748"/>
      <c r="DQ119" s="749" t="s">
        <v>382</v>
      </c>
      <c r="DR119" s="747"/>
      <c r="DS119" s="747"/>
      <c r="DT119" s="747"/>
      <c r="DU119" s="748"/>
      <c r="DV119" s="831" t="s">
        <v>232</v>
      </c>
      <c r="DW119" s="832"/>
      <c r="DX119" s="832"/>
      <c r="DY119" s="832"/>
      <c r="DZ119" s="833"/>
    </row>
    <row r="120" spans="1:130" s="214" customFormat="1" ht="26.25" customHeight="1" x14ac:dyDescent="0.15">
      <c r="A120" s="803"/>
      <c r="B120" s="804"/>
      <c r="C120" s="798" t="s">
        <v>383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380</v>
      </c>
      <c r="AB120" s="763"/>
      <c r="AC120" s="763"/>
      <c r="AD120" s="763"/>
      <c r="AE120" s="764"/>
      <c r="AF120" s="765" t="s">
        <v>380</v>
      </c>
      <c r="AG120" s="763"/>
      <c r="AH120" s="763"/>
      <c r="AI120" s="763"/>
      <c r="AJ120" s="764"/>
      <c r="AK120" s="765" t="s">
        <v>380</v>
      </c>
      <c r="AL120" s="763"/>
      <c r="AM120" s="763"/>
      <c r="AN120" s="763"/>
      <c r="AO120" s="764"/>
      <c r="AP120" s="807" t="s">
        <v>232</v>
      </c>
      <c r="AQ120" s="808"/>
      <c r="AR120" s="808"/>
      <c r="AS120" s="808"/>
      <c r="AT120" s="809"/>
      <c r="AU120" s="863" t="s">
        <v>410</v>
      </c>
      <c r="AV120" s="864"/>
      <c r="AW120" s="864"/>
      <c r="AX120" s="864"/>
      <c r="AY120" s="865"/>
      <c r="AZ120" s="843" t="s">
        <v>411</v>
      </c>
      <c r="BA120" s="791"/>
      <c r="BB120" s="791"/>
      <c r="BC120" s="791"/>
      <c r="BD120" s="791"/>
      <c r="BE120" s="791"/>
      <c r="BF120" s="791"/>
      <c r="BG120" s="791"/>
      <c r="BH120" s="791"/>
      <c r="BI120" s="791"/>
      <c r="BJ120" s="791"/>
      <c r="BK120" s="791"/>
      <c r="BL120" s="791"/>
      <c r="BM120" s="791"/>
      <c r="BN120" s="791"/>
      <c r="BO120" s="791"/>
      <c r="BP120" s="792"/>
      <c r="BQ120" s="844">
        <v>8011921</v>
      </c>
      <c r="BR120" s="825"/>
      <c r="BS120" s="825"/>
      <c r="BT120" s="825"/>
      <c r="BU120" s="825"/>
      <c r="BV120" s="825">
        <v>8058892</v>
      </c>
      <c r="BW120" s="825"/>
      <c r="BX120" s="825"/>
      <c r="BY120" s="825"/>
      <c r="BZ120" s="825"/>
      <c r="CA120" s="825">
        <v>8162855</v>
      </c>
      <c r="CB120" s="825"/>
      <c r="CC120" s="825"/>
      <c r="CD120" s="825"/>
      <c r="CE120" s="825"/>
      <c r="CF120" s="849">
        <v>156</v>
      </c>
      <c r="CG120" s="850"/>
      <c r="CH120" s="850"/>
      <c r="CI120" s="850"/>
      <c r="CJ120" s="850"/>
      <c r="CK120" s="851" t="s">
        <v>412</v>
      </c>
      <c r="CL120" s="835"/>
      <c r="CM120" s="835"/>
      <c r="CN120" s="835"/>
      <c r="CO120" s="836"/>
      <c r="CP120" s="855" t="s">
        <v>413</v>
      </c>
      <c r="CQ120" s="856"/>
      <c r="CR120" s="856"/>
      <c r="CS120" s="856"/>
      <c r="CT120" s="856"/>
      <c r="CU120" s="856"/>
      <c r="CV120" s="856"/>
      <c r="CW120" s="856"/>
      <c r="CX120" s="856"/>
      <c r="CY120" s="856"/>
      <c r="CZ120" s="856"/>
      <c r="DA120" s="856"/>
      <c r="DB120" s="856"/>
      <c r="DC120" s="856"/>
      <c r="DD120" s="856"/>
      <c r="DE120" s="856"/>
      <c r="DF120" s="857"/>
      <c r="DG120" s="844">
        <v>517702</v>
      </c>
      <c r="DH120" s="825"/>
      <c r="DI120" s="825"/>
      <c r="DJ120" s="825"/>
      <c r="DK120" s="825"/>
      <c r="DL120" s="825">
        <v>587051</v>
      </c>
      <c r="DM120" s="825"/>
      <c r="DN120" s="825"/>
      <c r="DO120" s="825"/>
      <c r="DP120" s="825"/>
      <c r="DQ120" s="825">
        <v>602517</v>
      </c>
      <c r="DR120" s="825"/>
      <c r="DS120" s="825"/>
      <c r="DT120" s="825"/>
      <c r="DU120" s="825"/>
      <c r="DV120" s="826">
        <v>11.5</v>
      </c>
      <c r="DW120" s="826"/>
      <c r="DX120" s="826"/>
      <c r="DY120" s="826"/>
      <c r="DZ120" s="827"/>
    </row>
    <row r="121" spans="1:130" s="214" customFormat="1" ht="26.25" customHeight="1" x14ac:dyDescent="0.15">
      <c r="A121" s="803"/>
      <c r="B121" s="804"/>
      <c r="C121" s="846" t="s">
        <v>414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380</v>
      </c>
      <c r="AB121" s="763"/>
      <c r="AC121" s="763"/>
      <c r="AD121" s="763"/>
      <c r="AE121" s="764"/>
      <c r="AF121" s="765" t="s">
        <v>380</v>
      </c>
      <c r="AG121" s="763"/>
      <c r="AH121" s="763"/>
      <c r="AI121" s="763"/>
      <c r="AJ121" s="764"/>
      <c r="AK121" s="765" t="s">
        <v>405</v>
      </c>
      <c r="AL121" s="763"/>
      <c r="AM121" s="763"/>
      <c r="AN121" s="763"/>
      <c r="AO121" s="764"/>
      <c r="AP121" s="807" t="s">
        <v>380</v>
      </c>
      <c r="AQ121" s="808"/>
      <c r="AR121" s="808"/>
      <c r="AS121" s="808"/>
      <c r="AT121" s="809"/>
      <c r="AU121" s="866"/>
      <c r="AV121" s="867"/>
      <c r="AW121" s="867"/>
      <c r="AX121" s="867"/>
      <c r="AY121" s="868"/>
      <c r="AZ121" s="798" t="s">
        <v>415</v>
      </c>
      <c r="BA121" s="735"/>
      <c r="BB121" s="735"/>
      <c r="BC121" s="735"/>
      <c r="BD121" s="735"/>
      <c r="BE121" s="735"/>
      <c r="BF121" s="735"/>
      <c r="BG121" s="735"/>
      <c r="BH121" s="735"/>
      <c r="BI121" s="735"/>
      <c r="BJ121" s="735"/>
      <c r="BK121" s="735"/>
      <c r="BL121" s="735"/>
      <c r="BM121" s="735"/>
      <c r="BN121" s="735"/>
      <c r="BO121" s="735"/>
      <c r="BP121" s="736"/>
      <c r="BQ121" s="799">
        <v>60896</v>
      </c>
      <c r="BR121" s="800"/>
      <c r="BS121" s="800"/>
      <c r="BT121" s="800"/>
      <c r="BU121" s="800"/>
      <c r="BV121" s="800">
        <v>21787</v>
      </c>
      <c r="BW121" s="800"/>
      <c r="BX121" s="800"/>
      <c r="BY121" s="800"/>
      <c r="BZ121" s="800"/>
      <c r="CA121" s="800">
        <v>6527</v>
      </c>
      <c r="CB121" s="800"/>
      <c r="CC121" s="800"/>
      <c r="CD121" s="800"/>
      <c r="CE121" s="800"/>
      <c r="CF121" s="858">
        <v>0.1</v>
      </c>
      <c r="CG121" s="859"/>
      <c r="CH121" s="859"/>
      <c r="CI121" s="859"/>
      <c r="CJ121" s="859"/>
      <c r="CK121" s="852"/>
      <c r="CL121" s="838"/>
      <c r="CM121" s="838"/>
      <c r="CN121" s="838"/>
      <c r="CO121" s="839"/>
      <c r="CP121" s="818" t="s">
        <v>416</v>
      </c>
      <c r="CQ121" s="819"/>
      <c r="CR121" s="819"/>
      <c r="CS121" s="819"/>
      <c r="CT121" s="819"/>
      <c r="CU121" s="819"/>
      <c r="CV121" s="819"/>
      <c r="CW121" s="819"/>
      <c r="CX121" s="819"/>
      <c r="CY121" s="819"/>
      <c r="CZ121" s="819"/>
      <c r="DA121" s="819"/>
      <c r="DB121" s="819"/>
      <c r="DC121" s="819"/>
      <c r="DD121" s="819"/>
      <c r="DE121" s="819"/>
      <c r="DF121" s="820"/>
      <c r="DG121" s="799">
        <v>452640</v>
      </c>
      <c r="DH121" s="800"/>
      <c r="DI121" s="800"/>
      <c r="DJ121" s="800"/>
      <c r="DK121" s="800"/>
      <c r="DL121" s="800">
        <v>394985</v>
      </c>
      <c r="DM121" s="800"/>
      <c r="DN121" s="800"/>
      <c r="DO121" s="800"/>
      <c r="DP121" s="800"/>
      <c r="DQ121" s="800">
        <v>365100</v>
      </c>
      <c r="DR121" s="800"/>
      <c r="DS121" s="800"/>
      <c r="DT121" s="800"/>
      <c r="DU121" s="800"/>
      <c r="DV121" s="777">
        <v>7</v>
      </c>
      <c r="DW121" s="777"/>
      <c r="DX121" s="777"/>
      <c r="DY121" s="777"/>
      <c r="DZ121" s="778"/>
    </row>
    <row r="122" spans="1:130" s="214" customFormat="1" ht="26.25" customHeight="1" x14ac:dyDescent="0.15">
      <c r="A122" s="803"/>
      <c r="B122" s="804"/>
      <c r="C122" s="798" t="s">
        <v>395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232</v>
      </c>
      <c r="AB122" s="763"/>
      <c r="AC122" s="763"/>
      <c r="AD122" s="763"/>
      <c r="AE122" s="764"/>
      <c r="AF122" s="765" t="s">
        <v>380</v>
      </c>
      <c r="AG122" s="763"/>
      <c r="AH122" s="763"/>
      <c r="AI122" s="763"/>
      <c r="AJ122" s="764"/>
      <c r="AK122" s="765" t="s">
        <v>232</v>
      </c>
      <c r="AL122" s="763"/>
      <c r="AM122" s="763"/>
      <c r="AN122" s="763"/>
      <c r="AO122" s="764"/>
      <c r="AP122" s="807" t="s">
        <v>380</v>
      </c>
      <c r="AQ122" s="808"/>
      <c r="AR122" s="808"/>
      <c r="AS122" s="808"/>
      <c r="AT122" s="809"/>
      <c r="AU122" s="866"/>
      <c r="AV122" s="867"/>
      <c r="AW122" s="867"/>
      <c r="AX122" s="867"/>
      <c r="AY122" s="868"/>
      <c r="AZ122" s="821" t="s">
        <v>417</v>
      </c>
      <c r="BA122" s="822"/>
      <c r="BB122" s="822"/>
      <c r="BC122" s="822"/>
      <c r="BD122" s="822"/>
      <c r="BE122" s="822"/>
      <c r="BF122" s="822"/>
      <c r="BG122" s="822"/>
      <c r="BH122" s="822"/>
      <c r="BI122" s="822"/>
      <c r="BJ122" s="822"/>
      <c r="BK122" s="822"/>
      <c r="BL122" s="822"/>
      <c r="BM122" s="822"/>
      <c r="BN122" s="822"/>
      <c r="BO122" s="822"/>
      <c r="BP122" s="823"/>
      <c r="BQ122" s="862">
        <v>11922827</v>
      </c>
      <c r="BR122" s="828"/>
      <c r="BS122" s="828"/>
      <c r="BT122" s="828"/>
      <c r="BU122" s="828"/>
      <c r="BV122" s="828">
        <v>11624270</v>
      </c>
      <c r="BW122" s="828"/>
      <c r="BX122" s="828"/>
      <c r="BY122" s="828"/>
      <c r="BZ122" s="828"/>
      <c r="CA122" s="828">
        <v>11379756</v>
      </c>
      <c r="CB122" s="828"/>
      <c r="CC122" s="828"/>
      <c r="CD122" s="828"/>
      <c r="CE122" s="828"/>
      <c r="CF122" s="829">
        <v>217.5</v>
      </c>
      <c r="CG122" s="830"/>
      <c r="CH122" s="830"/>
      <c r="CI122" s="830"/>
      <c r="CJ122" s="830"/>
      <c r="CK122" s="852"/>
      <c r="CL122" s="838"/>
      <c r="CM122" s="838"/>
      <c r="CN122" s="838"/>
      <c r="CO122" s="839"/>
      <c r="CP122" s="818" t="s">
        <v>346</v>
      </c>
      <c r="CQ122" s="819"/>
      <c r="CR122" s="819"/>
      <c r="CS122" s="819"/>
      <c r="CT122" s="819"/>
      <c r="CU122" s="819"/>
      <c r="CV122" s="819"/>
      <c r="CW122" s="819"/>
      <c r="CX122" s="819"/>
      <c r="CY122" s="819"/>
      <c r="CZ122" s="819"/>
      <c r="DA122" s="819"/>
      <c r="DB122" s="819"/>
      <c r="DC122" s="819"/>
      <c r="DD122" s="819"/>
      <c r="DE122" s="819"/>
      <c r="DF122" s="820"/>
      <c r="DG122" s="799">
        <v>191457</v>
      </c>
      <c r="DH122" s="800"/>
      <c r="DI122" s="800"/>
      <c r="DJ122" s="800"/>
      <c r="DK122" s="800"/>
      <c r="DL122" s="800">
        <v>224283</v>
      </c>
      <c r="DM122" s="800"/>
      <c r="DN122" s="800"/>
      <c r="DO122" s="800"/>
      <c r="DP122" s="800"/>
      <c r="DQ122" s="800">
        <v>188770</v>
      </c>
      <c r="DR122" s="800"/>
      <c r="DS122" s="800"/>
      <c r="DT122" s="800"/>
      <c r="DU122" s="800"/>
      <c r="DV122" s="777">
        <v>3.6</v>
      </c>
      <c r="DW122" s="777"/>
      <c r="DX122" s="777"/>
      <c r="DY122" s="777"/>
      <c r="DZ122" s="778"/>
    </row>
    <row r="123" spans="1:130" s="214" customFormat="1" ht="26.25" customHeight="1" x14ac:dyDescent="0.15">
      <c r="A123" s="803"/>
      <c r="B123" s="804"/>
      <c r="C123" s="798" t="s">
        <v>401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380</v>
      </c>
      <c r="AB123" s="763"/>
      <c r="AC123" s="763"/>
      <c r="AD123" s="763"/>
      <c r="AE123" s="764"/>
      <c r="AF123" s="765" t="s">
        <v>380</v>
      </c>
      <c r="AG123" s="763"/>
      <c r="AH123" s="763"/>
      <c r="AI123" s="763"/>
      <c r="AJ123" s="764"/>
      <c r="AK123" s="765" t="s">
        <v>380</v>
      </c>
      <c r="AL123" s="763"/>
      <c r="AM123" s="763"/>
      <c r="AN123" s="763"/>
      <c r="AO123" s="764"/>
      <c r="AP123" s="807" t="s">
        <v>380</v>
      </c>
      <c r="AQ123" s="808"/>
      <c r="AR123" s="808"/>
      <c r="AS123" s="808"/>
      <c r="AT123" s="809"/>
      <c r="AU123" s="869"/>
      <c r="AV123" s="870"/>
      <c r="AW123" s="870"/>
      <c r="AX123" s="870"/>
      <c r="AY123" s="870"/>
      <c r="AZ123" s="237" t="s">
        <v>192</v>
      </c>
      <c r="BA123" s="237"/>
      <c r="BB123" s="237"/>
      <c r="BC123" s="237"/>
      <c r="BD123" s="237"/>
      <c r="BE123" s="237"/>
      <c r="BF123" s="237"/>
      <c r="BG123" s="237"/>
      <c r="BH123" s="237"/>
      <c r="BI123" s="237"/>
      <c r="BJ123" s="237"/>
      <c r="BK123" s="237"/>
      <c r="BL123" s="237"/>
      <c r="BM123" s="237"/>
      <c r="BN123" s="237"/>
      <c r="BO123" s="860" t="s">
        <v>418</v>
      </c>
      <c r="BP123" s="861"/>
      <c r="BQ123" s="815">
        <v>19995644</v>
      </c>
      <c r="BR123" s="816"/>
      <c r="BS123" s="816"/>
      <c r="BT123" s="816"/>
      <c r="BU123" s="816"/>
      <c r="BV123" s="816">
        <v>19704949</v>
      </c>
      <c r="BW123" s="816"/>
      <c r="BX123" s="816"/>
      <c r="BY123" s="816"/>
      <c r="BZ123" s="816"/>
      <c r="CA123" s="816">
        <v>19549138</v>
      </c>
      <c r="CB123" s="816"/>
      <c r="CC123" s="816"/>
      <c r="CD123" s="816"/>
      <c r="CE123" s="816"/>
      <c r="CF123" s="731"/>
      <c r="CG123" s="732"/>
      <c r="CH123" s="732"/>
      <c r="CI123" s="732"/>
      <c r="CJ123" s="817"/>
      <c r="CK123" s="852"/>
      <c r="CL123" s="838"/>
      <c r="CM123" s="838"/>
      <c r="CN123" s="838"/>
      <c r="CO123" s="839"/>
      <c r="CP123" s="818" t="s">
        <v>419</v>
      </c>
      <c r="CQ123" s="819"/>
      <c r="CR123" s="819"/>
      <c r="CS123" s="819"/>
      <c r="CT123" s="819"/>
      <c r="CU123" s="819"/>
      <c r="CV123" s="819"/>
      <c r="CW123" s="819"/>
      <c r="CX123" s="819"/>
      <c r="CY123" s="819"/>
      <c r="CZ123" s="819"/>
      <c r="DA123" s="819"/>
      <c r="DB123" s="819"/>
      <c r="DC123" s="819"/>
      <c r="DD123" s="819"/>
      <c r="DE123" s="819"/>
      <c r="DF123" s="820"/>
      <c r="DG123" s="762">
        <v>102471</v>
      </c>
      <c r="DH123" s="763"/>
      <c r="DI123" s="763"/>
      <c r="DJ123" s="763"/>
      <c r="DK123" s="764"/>
      <c r="DL123" s="765">
        <v>63379</v>
      </c>
      <c r="DM123" s="763"/>
      <c r="DN123" s="763"/>
      <c r="DO123" s="763"/>
      <c r="DP123" s="764"/>
      <c r="DQ123" s="765">
        <v>43658</v>
      </c>
      <c r="DR123" s="763"/>
      <c r="DS123" s="763"/>
      <c r="DT123" s="763"/>
      <c r="DU123" s="764"/>
      <c r="DV123" s="807">
        <v>0.8</v>
      </c>
      <c r="DW123" s="808"/>
      <c r="DX123" s="808"/>
      <c r="DY123" s="808"/>
      <c r="DZ123" s="809"/>
    </row>
    <row r="124" spans="1:130" s="214" customFormat="1" ht="26.25" customHeight="1" thickBot="1" x14ac:dyDescent="0.2">
      <c r="A124" s="803"/>
      <c r="B124" s="804"/>
      <c r="C124" s="798" t="s">
        <v>404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380</v>
      </c>
      <c r="AB124" s="763"/>
      <c r="AC124" s="763"/>
      <c r="AD124" s="763"/>
      <c r="AE124" s="764"/>
      <c r="AF124" s="765" t="s">
        <v>380</v>
      </c>
      <c r="AG124" s="763"/>
      <c r="AH124" s="763"/>
      <c r="AI124" s="763"/>
      <c r="AJ124" s="764"/>
      <c r="AK124" s="765" t="s">
        <v>380</v>
      </c>
      <c r="AL124" s="763"/>
      <c r="AM124" s="763"/>
      <c r="AN124" s="763"/>
      <c r="AO124" s="764"/>
      <c r="AP124" s="807" t="s">
        <v>380</v>
      </c>
      <c r="AQ124" s="808"/>
      <c r="AR124" s="808"/>
      <c r="AS124" s="808"/>
      <c r="AT124" s="809"/>
      <c r="AU124" s="810" t="s">
        <v>420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382</v>
      </c>
      <c r="BR124" s="814"/>
      <c r="BS124" s="814"/>
      <c r="BT124" s="814"/>
      <c r="BU124" s="814"/>
      <c r="BV124" s="814" t="s">
        <v>380</v>
      </c>
      <c r="BW124" s="814"/>
      <c r="BX124" s="814"/>
      <c r="BY124" s="814"/>
      <c r="BZ124" s="814"/>
      <c r="CA124" s="814" t="s">
        <v>380</v>
      </c>
      <c r="CB124" s="814"/>
      <c r="CC124" s="814"/>
      <c r="CD124" s="814"/>
      <c r="CE124" s="814"/>
      <c r="CF124" s="709"/>
      <c r="CG124" s="710"/>
      <c r="CH124" s="710"/>
      <c r="CI124" s="710"/>
      <c r="CJ124" s="845"/>
      <c r="CK124" s="853"/>
      <c r="CL124" s="853"/>
      <c r="CM124" s="853"/>
      <c r="CN124" s="853"/>
      <c r="CO124" s="854"/>
      <c r="CP124" s="818" t="s">
        <v>421</v>
      </c>
      <c r="CQ124" s="819"/>
      <c r="CR124" s="819"/>
      <c r="CS124" s="819"/>
      <c r="CT124" s="819"/>
      <c r="CU124" s="819"/>
      <c r="CV124" s="819"/>
      <c r="CW124" s="819"/>
      <c r="CX124" s="819"/>
      <c r="CY124" s="819"/>
      <c r="CZ124" s="819"/>
      <c r="DA124" s="819"/>
      <c r="DB124" s="819"/>
      <c r="DC124" s="819"/>
      <c r="DD124" s="819"/>
      <c r="DE124" s="819"/>
      <c r="DF124" s="820"/>
      <c r="DG124" s="746">
        <v>22443</v>
      </c>
      <c r="DH124" s="747"/>
      <c r="DI124" s="747"/>
      <c r="DJ124" s="747"/>
      <c r="DK124" s="748"/>
      <c r="DL124" s="749">
        <v>29569</v>
      </c>
      <c r="DM124" s="747"/>
      <c r="DN124" s="747"/>
      <c r="DO124" s="747"/>
      <c r="DP124" s="748"/>
      <c r="DQ124" s="749">
        <v>30443</v>
      </c>
      <c r="DR124" s="747"/>
      <c r="DS124" s="747"/>
      <c r="DT124" s="747"/>
      <c r="DU124" s="748"/>
      <c r="DV124" s="831">
        <v>0.6</v>
      </c>
      <c r="DW124" s="832"/>
      <c r="DX124" s="832"/>
      <c r="DY124" s="832"/>
      <c r="DZ124" s="833"/>
    </row>
    <row r="125" spans="1:130" s="214" customFormat="1" ht="26.25" customHeight="1" x14ac:dyDescent="0.15">
      <c r="A125" s="803"/>
      <c r="B125" s="804"/>
      <c r="C125" s="798" t="s">
        <v>407</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380</v>
      </c>
      <c r="AB125" s="763"/>
      <c r="AC125" s="763"/>
      <c r="AD125" s="763"/>
      <c r="AE125" s="764"/>
      <c r="AF125" s="765" t="s">
        <v>405</v>
      </c>
      <c r="AG125" s="763"/>
      <c r="AH125" s="763"/>
      <c r="AI125" s="763"/>
      <c r="AJ125" s="764"/>
      <c r="AK125" s="765" t="s">
        <v>405</v>
      </c>
      <c r="AL125" s="763"/>
      <c r="AM125" s="763"/>
      <c r="AN125" s="763"/>
      <c r="AO125" s="764"/>
      <c r="AP125" s="807" t="s">
        <v>405</v>
      </c>
      <c r="AQ125" s="808"/>
      <c r="AR125" s="808"/>
      <c r="AS125" s="808"/>
      <c r="AT125" s="809"/>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34" t="s">
        <v>422</v>
      </c>
      <c r="CL125" s="835"/>
      <c r="CM125" s="835"/>
      <c r="CN125" s="835"/>
      <c r="CO125" s="836"/>
      <c r="CP125" s="843" t="s">
        <v>423</v>
      </c>
      <c r="CQ125" s="791"/>
      <c r="CR125" s="791"/>
      <c r="CS125" s="791"/>
      <c r="CT125" s="791"/>
      <c r="CU125" s="791"/>
      <c r="CV125" s="791"/>
      <c r="CW125" s="791"/>
      <c r="CX125" s="791"/>
      <c r="CY125" s="791"/>
      <c r="CZ125" s="791"/>
      <c r="DA125" s="791"/>
      <c r="DB125" s="791"/>
      <c r="DC125" s="791"/>
      <c r="DD125" s="791"/>
      <c r="DE125" s="791"/>
      <c r="DF125" s="792"/>
      <c r="DG125" s="844" t="s">
        <v>405</v>
      </c>
      <c r="DH125" s="825"/>
      <c r="DI125" s="825"/>
      <c r="DJ125" s="825"/>
      <c r="DK125" s="825"/>
      <c r="DL125" s="825" t="s">
        <v>380</v>
      </c>
      <c r="DM125" s="825"/>
      <c r="DN125" s="825"/>
      <c r="DO125" s="825"/>
      <c r="DP125" s="825"/>
      <c r="DQ125" s="825" t="s">
        <v>380</v>
      </c>
      <c r="DR125" s="825"/>
      <c r="DS125" s="825"/>
      <c r="DT125" s="825"/>
      <c r="DU125" s="825"/>
      <c r="DV125" s="826" t="s">
        <v>382</v>
      </c>
      <c r="DW125" s="826"/>
      <c r="DX125" s="826"/>
      <c r="DY125" s="826"/>
      <c r="DZ125" s="827"/>
    </row>
    <row r="126" spans="1:130" s="214" customFormat="1" ht="26.25" customHeight="1" thickBot="1" x14ac:dyDescent="0.2">
      <c r="A126" s="803"/>
      <c r="B126" s="804"/>
      <c r="C126" s="798" t="s">
        <v>409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232</v>
      </c>
      <c r="AB126" s="763"/>
      <c r="AC126" s="763"/>
      <c r="AD126" s="763"/>
      <c r="AE126" s="764"/>
      <c r="AF126" s="765" t="s">
        <v>405</v>
      </c>
      <c r="AG126" s="763"/>
      <c r="AH126" s="763"/>
      <c r="AI126" s="763"/>
      <c r="AJ126" s="764"/>
      <c r="AK126" s="765" t="s">
        <v>380</v>
      </c>
      <c r="AL126" s="763"/>
      <c r="AM126" s="763"/>
      <c r="AN126" s="763"/>
      <c r="AO126" s="764"/>
      <c r="AP126" s="807" t="s">
        <v>232</v>
      </c>
      <c r="AQ126" s="808"/>
      <c r="AR126" s="808"/>
      <c r="AS126" s="808"/>
      <c r="AT126" s="80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37"/>
      <c r="CL126" s="838"/>
      <c r="CM126" s="838"/>
      <c r="CN126" s="838"/>
      <c r="CO126" s="839"/>
      <c r="CP126" s="798" t="s">
        <v>424</v>
      </c>
      <c r="CQ126" s="735"/>
      <c r="CR126" s="735"/>
      <c r="CS126" s="735"/>
      <c r="CT126" s="735"/>
      <c r="CU126" s="735"/>
      <c r="CV126" s="735"/>
      <c r="CW126" s="735"/>
      <c r="CX126" s="735"/>
      <c r="CY126" s="735"/>
      <c r="CZ126" s="735"/>
      <c r="DA126" s="735"/>
      <c r="DB126" s="735"/>
      <c r="DC126" s="735"/>
      <c r="DD126" s="735"/>
      <c r="DE126" s="735"/>
      <c r="DF126" s="736"/>
      <c r="DG126" s="799" t="s">
        <v>232</v>
      </c>
      <c r="DH126" s="800"/>
      <c r="DI126" s="800"/>
      <c r="DJ126" s="800"/>
      <c r="DK126" s="800"/>
      <c r="DL126" s="800" t="s">
        <v>380</v>
      </c>
      <c r="DM126" s="800"/>
      <c r="DN126" s="800"/>
      <c r="DO126" s="800"/>
      <c r="DP126" s="800"/>
      <c r="DQ126" s="800" t="s">
        <v>380</v>
      </c>
      <c r="DR126" s="800"/>
      <c r="DS126" s="800"/>
      <c r="DT126" s="800"/>
      <c r="DU126" s="800"/>
      <c r="DV126" s="777" t="s">
        <v>380</v>
      </c>
      <c r="DW126" s="777"/>
      <c r="DX126" s="777"/>
      <c r="DY126" s="777"/>
      <c r="DZ126" s="778"/>
    </row>
    <row r="127" spans="1:130" s="214" customFormat="1" ht="26.25" customHeight="1" x14ac:dyDescent="0.15">
      <c r="A127" s="805"/>
      <c r="B127" s="806"/>
      <c r="C127" s="821" t="s">
        <v>425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405</v>
      </c>
      <c r="AB127" s="763"/>
      <c r="AC127" s="763"/>
      <c r="AD127" s="763"/>
      <c r="AE127" s="764"/>
      <c r="AF127" s="765" t="s">
        <v>232</v>
      </c>
      <c r="AG127" s="763"/>
      <c r="AH127" s="763"/>
      <c r="AI127" s="763"/>
      <c r="AJ127" s="764"/>
      <c r="AK127" s="765" t="s">
        <v>380</v>
      </c>
      <c r="AL127" s="763"/>
      <c r="AM127" s="763"/>
      <c r="AN127" s="763"/>
      <c r="AO127" s="764"/>
      <c r="AP127" s="807" t="s">
        <v>380</v>
      </c>
      <c r="AQ127" s="808"/>
      <c r="AR127" s="808"/>
      <c r="AS127" s="808"/>
      <c r="AT127" s="809"/>
      <c r="AU127" s="216"/>
      <c r="AV127" s="216"/>
      <c r="AW127" s="216"/>
      <c r="AX127" s="824" t="s">
        <v>426</v>
      </c>
      <c r="AY127" s="795"/>
      <c r="AZ127" s="795"/>
      <c r="BA127" s="795"/>
      <c r="BB127" s="795"/>
      <c r="BC127" s="795"/>
      <c r="BD127" s="795"/>
      <c r="BE127" s="796"/>
      <c r="BF127" s="794" t="s">
        <v>427</v>
      </c>
      <c r="BG127" s="795"/>
      <c r="BH127" s="795"/>
      <c r="BI127" s="795"/>
      <c r="BJ127" s="795"/>
      <c r="BK127" s="795"/>
      <c r="BL127" s="796"/>
      <c r="BM127" s="794" t="s">
        <v>428</v>
      </c>
      <c r="BN127" s="795"/>
      <c r="BO127" s="795"/>
      <c r="BP127" s="795"/>
      <c r="BQ127" s="795"/>
      <c r="BR127" s="795"/>
      <c r="BS127" s="796"/>
      <c r="BT127" s="794" t="s">
        <v>429</v>
      </c>
      <c r="BU127" s="795"/>
      <c r="BV127" s="795"/>
      <c r="BW127" s="795"/>
      <c r="BX127" s="795"/>
      <c r="BY127" s="795"/>
      <c r="BZ127" s="797"/>
      <c r="CA127" s="216"/>
      <c r="CB127" s="216"/>
      <c r="CC127" s="216"/>
      <c r="CD127" s="239"/>
      <c r="CE127" s="239"/>
      <c r="CF127" s="239"/>
      <c r="CG127" s="216"/>
      <c r="CH127" s="216"/>
      <c r="CI127" s="216"/>
      <c r="CJ127" s="238"/>
      <c r="CK127" s="837"/>
      <c r="CL127" s="838"/>
      <c r="CM127" s="838"/>
      <c r="CN127" s="838"/>
      <c r="CO127" s="839"/>
      <c r="CP127" s="798" t="s">
        <v>430</v>
      </c>
      <c r="CQ127" s="735"/>
      <c r="CR127" s="735"/>
      <c r="CS127" s="735"/>
      <c r="CT127" s="735"/>
      <c r="CU127" s="735"/>
      <c r="CV127" s="735"/>
      <c r="CW127" s="735"/>
      <c r="CX127" s="735"/>
      <c r="CY127" s="735"/>
      <c r="CZ127" s="735"/>
      <c r="DA127" s="735"/>
      <c r="DB127" s="735"/>
      <c r="DC127" s="735"/>
      <c r="DD127" s="735"/>
      <c r="DE127" s="735"/>
      <c r="DF127" s="736"/>
      <c r="DG127" s="799" t="s">
        <v>232</v>
      </c>
      <c r="DH127" s="800"/>
      <c r="DI127" s="800"/>
      <c r="DJ127" s="800"/>
      <c r="DK127" s="800"/>
      <c r="DL127" s="800" t="s">
        <v>380</v>
      </c>
      <c r="DM127" s="800"/>
      <c r="DN127" s="800"/>
      <c r="DO127" s="800"/>
      <c r="DP127" s="800"/>
      <c r="DQ127" s="800" t="s">
        <v>382</v>
      </c>
      <c r="DR127" s="800"/>
      <c r="DS127" s="800"/>
      <c r="DT127" s="800"/>
      <c r="DU127" s="800"/>
      <c r="DV127" s="777" t="s">
        <v>382</v>
      </c>
      <c r="DW127" s="777"/>
      <c r="DX127" s="777"/>
      <c r="DY127" s="777"/>
      <c r="DZ127" s="778"/>
    </row>
    <row r="128" spans="1:130" s="214" customFormat="1" ht="26.25" customHeight="1" thickBot="1" x14ac:dyDescent="0.2">
      <c r="A128" s="779" t="s">
        <v>431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432</v>
      </c>
      <c r="X128" s="781"/>
      <c r="Y128" s="781"/>
      <c r="Z128" s="782"/>
      <c r="AA128" s="783">
        <v>47246</v>
      </c>
      <c r="AB128" s="784"/>
      <c r="AC128" s="784"/>
      <c r="AD128" s="784"/>
      <c r="AE128" s="785"/>
      <c r="AF128" s="786">
        <v>31220</v>
      </c>
      <c r="AG128" s="784"/>
      <c r="AH128" s="784"/>
      <c r="AI128" s="784"/>
      <c r="AJ128" s="785"/>
      <c r="AK128" s="786">
        <v>12553</v>
      </c>
      <c r="AL128" s="784"/>
      <c r="AM128" s="784"/>
      <c r="AN128" s="784"/>
      <c r="AO128" s="785"/>
      <c r="AP128" s="787"/>
      <c r="AQ128" s="788"/>
      <c r="AR128" s="788"/>
      <c r="AS128" s="788"/>
      <c r="AT128" s="789"/>
      <c r="AU128" s="216"/>
      <c r="AV128" s="216"/>
      <c r="AW128" s="216"/>
      <c r="AX128" s="790" t="s">
        <v>433</v>
      </c>
      <c r="AY128" s="791"/>
      <c r="AZ128" s="791"/>
      <c r="BA128" s="791"/>
      <c r="BB128" s="791"/>
      <c r="BC128" s="791"/>
      <c r="BD128" s="791"/>
      <c r="BE128" s="792"/>
      <c r="BF128" s="769" t="s">
        <v>380</v>
      </c>
      <c r="BG128" s="770"/>
      <c r="BH128" s="770"/>
      <c r="BI128" s="770"/>
      <c r="BJ128" s="770"/>
      <c r="BK128" s="770"/>
      <c r="BL128" s="793"/>
      <c r="BM128" s="769">
        <v>14.19</v>
      </c>
      <c r="BN128" s="770"/>
      <c r="BO128" s="770"/>
      <c r="BP128" s="770"/>
      <c r="BQ128" s="770"/>
      <c r="BR128" s="770"/>
      <c r="BS128" s="793"/>
      <c r="BT128" s="769">
        <v>20</v>
      </c>
      <c r="BU128" s="770"/>
      <c r="BV128" s="770"/>
      <c r="BW128" s="770"/>
      <c r="BX128" s="770"/>
      <c r="BY128" s="770"/>
      <c r="BZ128" s="771"/>
      <c r="CA128" s="239"/>
      <c r="CB128" s="239"/>
      <c r="CC128" s="239"/>
      <c r="CD128" s="239"/>
      <c r="CE128" s="239"/>
      <c r="CF128" s="239"/>
      <c r="CG128" s="216"/>
      <c r="CH128" s="216"/>
      <c r="CI128" s="216"/>
      <c r="CJ128" s="238"/>
      <c r="CK128" s="840"/>
      <c r="CL128" s="841"/>
      <c r="CM128" s="841"/>
      <c r="CN128" s="841"/>
      <c r="CO128" s="842"/>
      <c r="CP128" s="772" t="s">
        <v>434</v>
      </c>
      <c r="CQ128" s="713"/>
      <c r="CR128" s="713"/>
      <c r="CS128" s="713"/>
      <c r="CT128" s="713"/>
      <c r="CU128" s="713"/>
      <c r="CV128" s="713"/>
      <c r="CW128" s="713"/>
      <c r="CX128" s="713"/>
      <c r="CY128" s="713"/>
      <c r="CZ128" s="713"/>
      <c r="DA128" s="713"/>
      <c r="DB128" s="713"/>
      <c r="DC128" s="713"/>
      <c r="DD128" s="713"/>
      <c r="DE128" s="713"/>
      <c r="DF128" s="714"/>
      <c r="DG128" s="773" t="s">
        <v>232</v>
      </c>
      <c r="DH128" s="774"/>
      <c r="DI128" s="774"/>
      <c r="DJ128" s="774"/>
      <c r="DK128" s="774"/>
      <c r="DL128" s="774" t="s">
        <v>232</v>
      </c>
      <c r="DM128" s="774"/>
      <c r="DN128" s="774"/>
      <c r="DO128" s="774"/>
      <c r="DP128" s="774"/>
      <c r="DQ128" s="774" t="s">
        <v>380</v>
      </c>
      <c r="DR128" s="774"/>
      <c r="DS128" s="774"/>
      <c r="DT128" s="774"/>
      <c r="DU128" s="774"/>
      <c r="DV128" s="775" t="s">
        <v>380</v>
      </c>
      <c r="DW128" s="775"/>
      <c r="DX128" s="775"/>
      <c r="DY128" s="775"/>
      <c r="DZ128" s="776"/>
    </row>
    <row r="129" spans="1:131" s="214" customFormat="1" ht="26.25" customHeight="1" x14ac:dyDescent="0.15">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435</v>
      </c>
      <c r="X129" s="760"/>
      <c r="Y129" s="760"/>
      <c r="Z129" s="761"/>
      <c r="AA129" s="762">
        <v>6170172</v>
      </c>
      <c r="AB129" s="763"/>
      <c r="AC129" s="763"/>
      <c r="AD129" s="763"/>
      <c r="AE129" s="764"/>
      <c r="AF129" s="765">
        <v>6472452</v>
      </c>
      <c r="AG129" s="763"/>
      <c r="AH129" s="763"/>
      <c r="AI129" s="763"/>
      <c r="AJ129" s="764"/>
      <c r="AK129" s="765">
        <v>6602045</v>
      </c>
      <c r="AL129" s="763"/>
      <c r="AM129" s="763"/>
      <c r="AN129" s="763"/>
      <c r="AO129" s="764"/>
      <c r="AP129" s="766"/>
      <c r="AQ129" s="767"/>
      <c r="AR129" s="767"/>
      <c r="AS129" s="767"/>
      <c r="AT129" s="768"/>
      <c r="AU129" s="217"/>
      <c r="AV129" s="217"/>
      <c r="AW129" s="217"/>
      <c r="AX129" s="734" t="s">
        <v>436</v>
      </c>
      <c r="AY129" s="735"/>
      <c r="AZ129" s="735"/>
      <c r="BA129" s="735"/>
      <c r="BB129" s="735"/>
      <c r="BC129" s="735"/>
      <c r="BD129" s="735"/>
      <c r="BE129" s="736"/>
      <c r="BF129" s="753" t="s">
        <v>232</v>
      </c>
      <c r="BG129" s="754"/>
      <c r="BH129" s="754"/>
      <c r="BI129" s="754"/>
      <c r="BJ129" s="754"/>
      <c r="BK129" s="754"/>
      <c r="BL129" s="755"/>
      <c r="BM129" s="753">
        <v>19.190000000000001</v>
      </c>
      <c r="BN129" s="754"/>
      <c r="BO129" s="754"/>
      <c r="BP129" s="754"/>
      <c r="BQ129" s="754"/>
      <c r="BR129" s="754"/>
      <c r="BS129" s="755"/>
      <c r="BT129" s="753">
        <v>30</v>
      </c>
      <c r="BU129" s="754"/>
      <c r="BV129" s="754"/>
      <c r="BW129" s="754"/>
      <c r="BX129" s="754"/>
      <c r="BY129" s="754"/>
      <c r="BZ129" s="75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57" t="s">
        <v>437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438</v>
      </c>
      <c r="X130" s="760"/>
      <c r="Y130" s="760"/>
      <c r="Z130" s="761"/>
      <c r="AA130" s="762">
        <v>1417871</v>
      </c>
      <c r="AB130" s="763"/>
      <c r="AC130" s="763"/>
      <c r="AD130" s="763"/>
      <c r="AE130" s="764"/>
      <c r="AF130" s="765">
        <v>1414283</v>
      </c>
      <c r="AG130" s="763"/>
      <c r="AH130" s="763"/>
      <c r="AI130" s="763"/>
      <c r="AJ130" s="764"/>
      <c r="AK130" s="765">
        <v>1369751</v>
      </c>
      <c r="AL130" s="763"/>
      <c r="AM130" s="763"/>
      <c r="AN130" s="763"/>
      <c r="AO130" s="764"/>
      <c r="AP130" s="766"/>
      <c r="AQ130" s="767"/>
      <c r="AR130" s="767"/>
      <c r="AS130" s="767"/>
      <c r="AT130" s="768"/>
      <c r="AU130" s="217"/>
      <c r="AV130" s="217"/>
      <c r="AW130" s="217"/>
      <c r="AX130" s="734" t="s">
        <v>439</v>
      </c>
      <c r="AY130" s="735"/>
      <c r="AZ130" s="735"/>
      <c r="BA130" s="735"/>
      <c r="BB130" s="735"/>
      <c r="BC130" s="735"/>
      <c r="BD130" s="735"/>
      <c r="BE130" s="736"/>
      <c r="BF130" s="737">
        <v>8.9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440</v>
      </c>
      <c r="X131" s="744"/>
      <c r="Y131" s="744"/>
      <c r="Z131" s="745"/>
      <c r="AA131" s="746">
        <v>4752301</v>
      </c>
      <c r="AB131" s="747"/>
      <c r="AC131" s="747"/>
      <c r="AD131" s="747"/>
      <c r="AE131" s="748"/>
      <c r="AF131" s="749">
        <v>5058169</v>
      </c>
      <c r="AG131" s="747"/>
      <c r="AH131" s="747"/>
      <c r="AI131" s="747"/>
      <c r="AJ131" s="748"/>
      <c r="AK131" s="749">
        <v>5232294</v>
      </c>
      <c r="AL131" s="747"/>
      <c r="AM131" s="747"/>
      <c r="AN131" s="747"/>
      <c r="AO131" s="748"/>
      <c r="AP131" s="750"/>
      <c r="AQ131" s="751"/>
      <c r="AR131" s="751"/>
      <c r="AS131" s="751"/>
      <c r="AT131" s="752"/>
      <c r="AU131" s="217"/>
      <c r="AV131" s="217"/>
      <c r="AW131" s="217"/>
      <c r="AX131" s="712" t="s">
        <v>441</v>
      </c>
      <c r="AY131" s="713"/>
      <c r="AZ131" s="713"/>
      <c r="BA131" s="713"/>
      <c r="BB131" s="713"/>
      <c r="BC131" s="713"/>
      <c r="BD131" s="713"/>
      <c r="BE131" s="714"/>
      <c r="BF131" s="715" t="s">
        <v>405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21" t="s">
        <v>442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443</v>
      </c>
      <c r="W132" s="725"/>
      <c r="X132" s="725"/>
      <c r="Y132" s="725"/>
      <c r="Z132" s="726"/>
      <c r="AA132" s="727">
        <v>8.327523867</v>
      </c>
      <c r="AB132" s="728"/>
      <c r="AC132" s="728"/>
      <c r="AD132" s="728"/>
      <c r="AE132" s="729"/>
      <c r="AF132" s="730">
        <v>9.6850065710000006</v>
      </c>
      <c r="AG132" s="728"/>
      <c r="AH132" s="728"/>
      <c r="AI132" s="728"/>
      <c r="AJ132" s="729"/>
      <c r="AK132" s="730">
        <v>8.8596703469999998</v>
      </c>
      <c r="AL132" s="728"/>
      <c r="AM132" s="728"/>
      <c r="AN132" s="728"/>
      <c r="AO132" s="729"/>
      <c r="AP132" s="731"/>
      <c r="AQ132" s="732"/>
      <c r="AR132" s="732"/>
      <c r="AS132" s="732"/>
      <c r="AT132" s="73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444</v>
      </c>
      <c r="W133" s="704"/>
      <c r="X133" s="704"/>
      <c r="Y133" s="704"/>
      <c r="Z133" s="705"/>
      <c r="AA133" s="706">
        <v>7.7</v>
      </c>
      <c r="AB133" s="707"/>
      <c r="AC133" s="707"/>
      <c r="AD133" s="707"/>
      <c r="AE133" s="708"/>
      <c r="AF133" s="706">
        <v>8.5</v>
      </c>
      <c r="AG133" s="707"/>
      <c r="AH133" s="707"/>
      <c r="AI133" s="707"/>
      <c r="AJ133" s="708"/>
      <c r="AK133" s="706">
        <v>8.9</v>
      </c>
      <c r="AL133" s="707"/>
      <c r="AM133" s="707"/>
      <c r="AN133" s="707"/>
      <c r="AO133" s="708"/>
      <c r="AP133" s="709"/>
      <c r="AQ133" s="710"/>
      <c r="AR133" s="710"/>
      <c r="AS133" s="710"/>
      <c r="AT133" s="711"/>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N4M6nBH/Rf4X3hPT9jmxXtdv0j9mfNwT7TT8e6trJwWt5pgEOQdie5oORI8oZuDx1fdx5d3DH9X0yQaXqkLgw==" saltValue="fM9sYN2Qg8LQmXOlC+8A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445</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1zNbr8WaYcknb4PJUQ7seLOxu/N09D08HgQPc8deQ0purnbRonJWSJv3hlKVm8xxUXYaL/JbaVR/RGsb75ANw==" saltValue="0PengDeN2FvlvYWZTLV8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4NcCSOdlSVD1VGTK/gasi+E/NTHtANb9MswTZH+yX0zuRGKeG/z3q+ugQqi3uYLTC1dXhNubTV3fV8+iw8ZtQ==" saltValue="SpYEYPl8wksB+fubAe6j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446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447</v>
      </c>
      <c r="AL6" s="250"/>
      <c r="AM6" s="250"/>
      <c r="AN6" s="250"/>
    </row>
    <row r="7" spans="1:46" ht="13.5" customHeight="1" x14ac:dyDescent="0.15">
      <c r="A7" s="249"/>
      <c r="AK7" s="252"/>
      <c r="AL7" s="253"/>
      <c r="AM7" s="253"/>
      <c r="AN7" s="254"/>
      <c r="AO7" s="1101" t="s">
        <v>448</v>
      </c>
      <c r="AP7" s="255"/>
      <c r="AQ7" s="256" t="s">
        <v>449</v>
      </c>
      <c r="AR7" s="257"/>
    </row>
    <row r="8" spans="1:46" x14ac:dyDescent="0.15">
      <c r="A8" s="249"/>
      <c r="AK8" s="258"/>
      <c r="AL8" s="259"/>
      <c r="AM8" s="259"/>
      <c r="AN8" s="260"/>
      <c r="AO8" s="1102"/>
      <c r="AP8" s="261" t="s">
        <v>450</v>
      </c>
      <c r="AQ8" s="262" t="s">
        <v>451</v>
      </c>
      <c r="AR8" s="263" t="s">
        <v>452</v>
      </c>
    </row>
    <row r="9" spans="1:46" x14ac:dyDescent="0.15">
      <c r="A9" s="249"/>
      <c r="AK9" s="1113" t="s">
        <v>453</v>
      </c>
      <c r="AL9" s="1114"/>
      <c r="AM9" s="1114"/>
      <c r="AN9" s="1115"/>
      <c r="AO9" s="264">
        <v>2097186</v>
      </c>
      <c r="AP9" s="264">
        <v>271797</v>
      </c>
      <c r="AQ9" s="265">
        <v>163770</v>
      </c>
      <c r="AR9" s="266">
        <v>66</v>
      </c>
    </row>
    <row r="10" spans="1:46" ht="13.5" customHeight="1" x14ac:dyDescent="0.15">
      <c r="A10" s="249"/>
      <c r="AK10" s="1113" t="s">
        <v>454</v>
      </c>
      <c r="AL10" s="1114"/>
      <c r="AM10" s="1114"/>
      <c r="AN10" s="1115"/>
      <c r="AO10" s="267">
        <v>7511</v>
      </c>
      <c r="AP10" s="267">
        <v>973</v>
      </c>
      <c r="AQ10" s="268">
        <v>24683</v>
      </c>
      <c r="AR10" s="269">
        <v>-96.1</v>
      </c>
    </row>
    <row r="11" spans="1:46" ht="13.5" customHeight="1" x14ac:dyDescent="0.15">
      <c r="A11" s="249"/>
      <c r="AK11" s="1113" t="s">
        <v>455</v>
      </c>
      <c r="AL11" s="1114"/>
      <c r="AM11" s="1114"/>
      <c r="AN11" s="1115"/>
      <c r="AO11" s="267" t="s">
        <v>456</v>
      </c>
      <c r="AP11" s="267" t="s">
        <v>456</v>
      </c>
      <c r="AQ11" s="268">
        <v>5136</v>
      </c>
      <c r="AR11" s="269" t="s">
        <v>456</v>
      </c>
    </row>
    <row r="12" spans="1:46" ht="13.5" customHeight="1" x14ac:dyDescent="0.15">
      <c r="A12" s="249"/>
      <c r="AK12" s="1113" t="s">
        <v>457</v>
      </c>
      <c r="AL12" s="1114"/>
      <c r="AM12" s="1114"/>
      <c r="AN12" s="1115"/>
      <c r="AO12" s="267" t="s">
        <v>456</v>
      </c>
      <c r="AP12" s="267" t="s">
        <v>456</v>
      </c>
      <c r="AQ12" s="268" t="s">
        <v>456</v>
      </c>
      <c r="AR12" s="269" t="s">
        <v>456</v>
      </c>
    </row>
    <row r="13" spans="1:46" ht="13.5" customHeight="1" x14ac:dyDescent="0.15">
      <c r="A13" s="249"/>
      <c r="AK13" s="1113" t="s">
        <v>458</v>
      </c>
      <c r="AL13" s="1114"/>
      <c r="AM13" s="1114"/>
      <c r="AN13" s="1115"/>
      <c r="AO13" s="267">
        <v>18082</v>
      </c>
      <c r="AP13" s="267">
        <v>2343</v>
      </c>
      <c r="AQ13" s="268">
        <v>6255</v>
      </c>
      <c r="AR13" s="269">
        <v>-62.5</v>
      </c>
    </row>
    <row r="14" spans="1:46" ht="13.5" customHeight="1" x14ac:dyDescent="0.15">
      <c r="A14" s="249"/>
      <c r="AK14" s="1113" t="s">
        <v>459</v>
      </c>
      <c r="AL14" s="1114"/>
      <c r="AM14" s="1114"/>
      <c r="AN14" s="1115"/>
      <c r="AO14" s="267">
        <v>42614</v>
      </c>
      <c r="AP14" s="267">
        <v>5523</v>
      </c>
      <c r="AQ14" s="268">
        <v>3424</v>
      </c>
      <c r="AR14" s="269">
        <v>61.3</v>
      </c>
    </row>
    <row r="15" spans="1:46" ht="13.5" customHeight="1" x14ac:dyDescent="0.15">
      <c r="A15" s="249"/>
      <c r="AK15" s="1116" t="s">
        <v>460</v>
      </c>
      <c r="AL15" s="1117"/>
      <c r="AM15" s="1117"/>
      <c r="AN15" s="1118"/>
      <c r="AO15" s="267">
        <v>-200568</v>
      </c>
      <c r="AP15" s="267">
        <v>-25994</v>
      </c>
      <c r="AQ15" s="268">
        <v>-13292</v>
      </c>
      <c r="AR15" s="269">
        <v>95.6</v>
      </c>
    </row>
    <row r="16" spans="1:46" x14ac:dyDescent="0.15">
      <c r="A16" s="249"/>
      <c r="AK16" s="1116" t="s">
        <v>192</v>
      </c>
      <c r="AL16" s="1117"/>
      <c r="AM16" s="1117"/>
      <c r="AN16" s="1118"/>
      <c r="AO16" s="267">
        <v>1964825</v>
      </c>
      <c r="AP16" s="267">
        <v>254643</v>
      </c>
      <c r="AQ16" s="268">
        <v>189976</v>
      </c>
      <c r="AR16" s="269">
        <v>34</v>
      </c>
    </row>
    <row r="17" spans="1:46" x14ac:dyDescent="0.15">
      <c r="A17" s="249"/>
    </row>
    <row r="18" spans="1:46" x14ac:dyDescent="0.15">
      <c r="A18" s="249"/>
      <c r="AQ18" s="270"/>
      <c r="AR18" s="270"/>
    </row>
    <row r="19" spans="1:46" x14ac:dyDescent="0.15">
      <c r="A19" s="249"/>
      <c r="AK19" s="245" t="s">
        <v>461</v>
      </c>
    </row>
    <row r="20" spans="1:46" x14ac:dyDescent="0.15">
      <c r="A20" s="249"/>
      <c r="AK20" s="271"/>
      <c r="AL20" s="272"/>
      <c r="AM20" s="272"/>
      <c r="AN20" s="273"/>
      <c r="AO20" s="274" t="s">
        <v>462</v>
      </c>
      <c r="AP20" s="275" t="s">
        <v>463</v>
      </c>
      <c r="AQ20" s="276" t="s">
        <v>464</v>
      </c>
      <c r="AR20" s="277"/>
    </row>
    <row r="21" spans="1:46" s="250" customFormat="1" x14ac:dyDescent="0.15">
      <c r="A21" s="278"/>
      <c r="AK21" s="1119" t="s">
        <v>465</v>
      </c>
      <c r="AL21" s="1120"/>
      <c r="AM21" s="1120"/>
      <c r="AN21" s="1121"/>
      <c r="AO21" s="279">
        <v>30.72</v>
      </c>
      <c r="AP21" s="280">
        <v>16.39</v>
      </c>
      <c r="AQ21" s="281">
        <v>14.33</v>
      </c>
      <c r="AS21" s="282"/>
      <c r="AT21" s="278"/>
    </row>
    <row r="22" spans="1:46" s="250" customFormat="1" x14ac:dyDescent="0.15">
      <c r="A22" s="278"/>
      <c r="AK22" s="1119" t="s">
        <v>466</v>
      </c>
      <c r="AL22" s="1120"/>
      <c r="AM22" s="1120"/>
      <c r="AN22" s="1121"/>
      <c r="AO22" s="283">
        <v>95.3</v>
      </c>
      <c r="AP22" s="284">
        <v>95.8</v>
      </c>
      <c r="AQ22" s="285">
        <v>-0.5</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12" t="s">
        <v>467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0"/>
      <c r="AS27" s="245"/>
      <c r="AT27" s="245"/>
    </row>
    <row r="28" spans="1:46" ht="17.25" x14ac:dyDescent="0.15">
      <c r="A28" s="246" t="s">
        <v>468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469</v>
      </c>
      <c r="AL29" s="250"/>
      <c r="AM29" s="250"/>
      <c r="AN29" s="250"/>
      <c r="AS29" s="292"/>
    </row>
    <row r="30" spans="1:46" ht="13.5" customHeight="1" x14ac:dyDescent="0.15">
      <c r="A30" s="249"/>
      <c r="AK30" s="252"/>
      <c r="AL30" s="253"/>
      <c r="AM30" s="253"/>
      <c r="AN30" s="254"/>
      <c r="AO30" s="1101" t="s">
        <v>448</v>
      </c>
      <c r="AP30" s="255"/>
      <c r="AQ30" s="256" t="s">
        <v>449</v>
      </c>
      <c r="AR30" s="257"/>
    </row>
    <row r="31" spans="1:46" x14ac:dyDescent="0.15">
      <c r="A31" s="249"/>
      <c r="AK31" s="258"/>
      <c r="AL31" s="259"/>
      <c r="AM31" s="259"/>
      <c r="AN31" s="260"/>
      <c r="AO31" s="1102"/>
      <c r="AP31" s="261" t="s">
        <v>450</v>
      </c>
      <c r="AQ31" s="262" t="s">
        <v>451</v>
      </c>
      <c r="AR31" s="263" t="s">
        <v>452</v>
      </c>
    </row>
    <row r="32" spans="1:46" ht="27" customHeight="1" x14ac:dyDescent="0.15">
      <c r="A32" s="249"/>
      <c r="AK32" s="1103" t="s">
        <v>470</v>
      </c>
      <c r="AL32" s="1104"/>
      <c r="AM32" s="1104"/>
      <c r="AN32" s="1105"/>
      <c r="AO32" s="293">
        <v>1673893</v>
      </c>
      <c r="AP32" s="293">
        <v>216938</v>
      </c>
      <c r="AQ32" s="294">
        <v>115605</v>
      </c>
      <c r="AR32" s="295">
        <v>87.7</v>
      </c>
    </row>
    <row r="33" spans="1:46" ht="13.5" customHeight="1" x14ac:dyDescent="0.15">
      <c r="A33" s="249"/>
      <c r="AK33" s="1103" t="s">
        <v>471</v>
      </c>
      <c r="AL33" s="1104"/>
      <c r="AM33" s="1104"/>
      <c r="AN33" s="1105"/>
      <c r="AO33" s="293" t="s">
        <v>456</v>
      </c>
      <c r="AP33" s="293" t="s">
        <v>456</v>
      </c>
      <c r="AQ33" s="294">
        <v>170</v>
      </c>
      <c r="AR33" s="295" t="s">
        <v>456</v>
      </c>
    </row>
    <row r="34" spans="1:46" ht="27" customHeight="1" x14ac:dyDescent="0.15">
      <c r="A34" s="249"/>
      <c r="AK34" s="1103" t="s">
        <v>472</v>
      </c>
      <c r="AL34" s="1104"/>
      <c r="AM34" s="1104"/>
      <c r="AN34" s="1105"/>
      <c r="AO34" s="293" t="s">
        <v>456</v>
      </c>
      <c r="AP34" s="293" t="s">
        <v>456</v>
      </c>
      <c r="AQ34" s="294">
        <v>200</v>
      </c>
      <c r="AR34" s="295" t="s">
        <v>456</v>
      </c>
    </row>
    <row r="35" spans="1:46" ht="27" customHeight="1" x14ac:dyDescent="0.15">
      <c r="A35" s="249"/>
      <c r="AK35" s="1103" t="s">
        <v>473</v>
      </c>
      <c r="AL35" s="1104"/>
      <c r="AM35" s="1104"/>
      <c r="AN35" s="1105"/>
      <c r="AO35" s="293">
        <v>171975</v>
      </c>
      <c r="AP35" s="293">
        <v>22288</v>
      </c>
      <c r="AQ35" s="294">
        <v>23913</v>
      </c>
      <c r="AR35" s="295">
        <v>-6.8</v>
      </c>
    </row>
    <row r="36" spans="1:46" ht="27" customHeight="1" x14ac:dyDescent="0.15">
      <c r="A36" s="249"/>
      <c r="AK36" s="1103" t="s">
        <v>474</v>
      </c>
      <c r="AL36" s="1104"/>
      <c r="AM36" s="1104"/>
      <c r="AN36" s="1105"/>
      <c r="AO36" s="293" t="s">
        <v>456</v>
      </c>
      <c r="AP36" s="293" t="s">
        <v>456</v>
      </c>
      <c r="AQ36" s="294">
        <v>3903</v>
      </c>
      <c r="AR36" s="295" t="s">
        <v>456</v>
      </c>
    </row>
    <row r="37" spans="1:46" ht="13.5" customHeight="1" x14ac:dyDescent="0.15">
      <c r="A37" s="249"/>
      <c r="AK37" s="1103" t="s">
        <v>475</v>
      </c>
      <c r="AL37" s="1104"/>
      <c r="AM37" s="1104"/>
      <c r="AN37" s="1105"/>
      <c r="AO37" s="293" t="s">
        <v>456</v>
      </c>
      <c r="AP37" s="293" t="s">
        <v>456</v>
      </c>
      <c r="AQ37" s="294">
        <v>982</v>
      </c>
      <c r="AR37" s="295" t="s">
        <v>456</v>
      </c>
    </row>
    <row r="38" spans="1:46" ht="27" customHeight="1" x14ac:dyDescent="0.15">
      <c r="A38" s="249"/>
      <c r="AK38" s="1106" t="s">
        <v>476</v>
      </c>
      <c r="AL38" s="1107"/>
      <c r="AM38" s="1107"/>
      <c r="AN38" s="1108"/>
      <c r="AO38" s="296" t="s">
        <v>456</v>
      </c>
      <c r="AP38" s="296" t="s">
        <v>456</v>
      </c>
      <c r="AQ38" s="297">
        <v>19</v>
      </c>
      <c r="AR38" s="285" t="s">
        <v>456</v>
      </c>
      <c r="AS38" s="292"/>
    </row>
    <row r="39" spans="1:46" x14ac:dyDescent="0.15">
      <c r="A39" s="249"/>
      <c r="AK39" s="1106" t="s">
        <v>477</v>
      </c>
      <c r="AL39" s="1107"/>
      <c r="AM39" s="1107"/>
      <c r="AN39" s="1108"/>
      <c r="AO39" s="293">
        <v>-12553</v>
      </c>
      <c r="AP39" s="293">
        <v>-1627</v>
      </c>
      <c r="AQ39" s="294">
        <v>-4902</v>
      </c>
      <c r="AR39" s="295">
        <v>-66.8</v>
      </c>
      <c r="AS39" s="292"/>
    </row>
    <row r="40" spans="1:46" ht="27" customHeight="1" x14ac:dyDescent="0.15">
      <c r="A40" s="249"/>
      <c r="AK40" s="1103" t="s">
        <v>478</v>
      </c>
      <c r="AL40" s="1104"/>
      <c r="AM40" s="1104"/>
      <c r="AN40" s="1105"/>
      <c r="AO40" s="293">
        <v>-1369751</v>
      </c>
      <c r="AP40" s="293">
        <v>-177521</v>
      </c>
      <c r="AQ40" s="294">
        <v>-94813</v>
      </c>
      <c r="AR40" s="295">
        <v>87.2</v>
      </c>
      <c r="AS40" s="292"/>
    </row>
    <row r="41" spans="1:46" x14ac:dyDescent="0.15">
      <c r="A41" s="249"/>
      <c r="AK41" s="1109" t="s">
        <v>270</v>
      </c>
      <c r="AL41" s="1110"/>
      <c r="AM41" s="1110"/>
      <c r="AN41" s="1111"/>
      <c r="AO41" s="293">
        <v>463564</v>
      </c>
      <c r="AP41" s="293">
        <v>60078</v>
      </c>
      <c r="AQ41" s="294">
        <v>45077</v>
      </c>
      <c r="AR41" s="295">
        <v>33.299999999999997</v>
      </c>
      <c r="AS41" s="292"/>
    </row>
    <row r="42" spans="1:46" x14ac:dyDescent="0.15">
      <c r="A42" s="249"/>
      <c r="AK42" s="298" t="s">
        <v>479</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480</v>
      </c>
    </row>
    <row r="48" spans="1:46" x14ac:dyDescent="0.15">
      <c r="A48" s="249"/>
      <c r="AK48" s="303" t="s">
        <v>481</v>
      </c>
      <c r="AL48" s="303"/>
      <c r="AM48" s="303"/>
      <c r="AN48" s="303"/>
      <c r="AO48" s="303"/>
      <c r="AP48" s="303"/>
      <c r="AQ48" s="304"/>
      <c r="AR48" s="303"/>
    </row>
    <row r="49" spans="1:44" ht="13.5" customHeight="1" x14ac:dyDescent="0.15">
      <c r="A49" s="249"/>
      <c r="AK49" s="305"/>
      <c r="AL49" s="306"/>
      <c r="AM49" s="1096" t="s">
        <v>448</v>
      </c>
      <c r="AN49" s="1098" t="s">
        <v>482</v>
      </c>
      <c r="AO49" s="1099"/>
      <c r="AP49" s="1099"/>
      <c r="AQ49" s="1099"/>
      <c r="AR49" s="1100"/>
    </row>
    <row r="50" spans="1:44" x14ac:dyDescent="0.15">
      <c r="A50" s="249"/>
      <c r="AK50" s="307"/>
      <c r="AL50" s="308"/>
      <c r="AM50" s="1097"/>
      <c r="AN50" s="309" t="s">
        <v>483</v>
      </c>
      <c r="AO50" s="310" t="s">
        <v>484</v>
      </c>
      <c r="AP50" s="311" t="s">
        <v>485</v>
      </c>
      <c r="AQ50" s="312" t="s">
        <v>486</v>
      </c>
      <c r="AR50" s="313" t="s">
        <v>487</v>
      </c>
    </row>
    <row r="51" spans="1:44" x14ac:dyDescent="0.15">
      <c r="A51" s="249"/>
      <c r="AK51" s="305" t="s">
        <v>488</v>
      </c>
      <c r="AL51" s="306"/>
      <c r="AM51" s="314">
        <v>4971025</v>
      </c>
      <c r="AN51" s="315">
        <v>578632</v>
      </c>
      <c r="AO51" s="316">
        <v>46.8</v>
      </c>
      <c r="AP51" s="317">
        <v>122882</v>
      </c>
      <c r="AQ51" s="318">
        <v>-11.4</v>
      </c>
      <c r="AR51" s="319">
        <v>58.2</v>
      </c>
    </row>
    <row r="52" spans="1:44" x14ac:dyDescent="0.15">
      <c r="A52" s="249"/>
      <c r="AK52" s="320"/>
      <c r="AL52" s="321" t="s">
        <v>489</v>
      </c>
      <c r="AM52" s="322">
        <v>2779583</v>
      </c>
      <c r="AN52" s="323">
        <v>323546</v>
      </c>
      <c r="AO52" s="324">
        <v>36.5</v>
      </c>
      <c r="AP52" s="325">
        <v>65785</v>
      </c>
      <c r="AQ52" s="326">
        <v>-7.6</v>
      </c>
      <c r="AR52" s="327">
        <v>44.1</v>
      </c>
    </row>
    <row r="53" spans="1:44" x14ac:dyDescent="0.15">
      <c r="A53" s="249"/>
      <c r="AK53" s="305" t="s">
        <v>490</v>
      </c>
      <c r="AL53" s="306"/>
      <c r="AM53" s="314">
        <v>4507691</v>
      </c>
      <c r="AN53" s="315">
        <v>535673</v>
      </c>
      <c r="AO53" s="316">
        <v>-7.4</v>
      </c>
      <c r="AP53" s="317">
        <v>114790</v>
      </c>
      <c r="AQ53" s="318">
        <v>-6.6</v>
      </c>
      <c r="AR53" s="319">
        <v>-0.8</v>
      </c>
    </row>
    <row r="54" spans="1:44" x14ac:dyDescent="0.15">
      <c r="A54" s="249"/>
      <c r="AK54" s="320"/>
      <c r="AL54" s="321" t="s">
        <v>489</v>
      </c>
      <c r="AM54" s="322">
        <v>1801998</v>
      </c>
      <c r="AN54" s="323">
        <v>214141</v>
      </c>
      <c r="AO54" s="324">
        <v>-33.799999999999997</v>
      </c>
      <c r="AP54" s="325">
        <v>55601</v>
      </c>
      <c r="AQ54" s="326">
        <v>-15.5</v>
      </c>
      <c r="AR54" s="327">
        <v>-18.3</v>
      </c>
    </row>
    <row r="55" spans="1:44" x14ac:dyDescent="0.15">
      <c r="A55" s="249"/>
      <c r="AK55" s="305" t="s">
        <v>491</v>
      </c>
      <c r="AL55" s="306"/>
      <c r="AM55" s="314">
        <v>4174111</v>
      </c>
      <c r="AN55" s="315">
        <v>510532</v>
      </c>
      <c r="AO55" s="316">
        <v>-4.7</v>
      </c>
      <c r="AP55" s="317">
        <v>126262</v>
      </c>
      <c r="AQ55" s="318">
        <v>10</v>
      </c>
      <c r="AR55" s="319">
        <v>-14.7</v>
      </c>
    </row>
    <row r="56" spans="1:44" x14ac:dyDescent="0.15">
      <c r="A56" s="249"/>
      <c r="AK56" s="320"/>
      <c r="AL56" s="321" t="s">
        <v>489</v>
      </c>
      <c r="AM56" s="322">
        <v>1354882</v>
      </c>
      <c r="AN56" s="323">
        <v>165715</v>
      </c>
      <c r="AO56" s="324">
        <v>-22.6</v>
      </c>
      <c r="AP56" s="325">
        <v>56769</v>
      </c>
      <c r="AQ56" s="326">
        <v>2.1</v>
      </c>
      <c r="AR56" s="327">
        <v>-24.7</v>
      </c>
    </row>
    <row r="57" spans="1:44" x14ac:dyDescent="0.15">
      <c r="A57" s="249"/>
      <c r="AK57" s="305" t="s">
        <v>492</v>
      </c>
      <c r="AL57" s="306"/>
      <c r="AM57" s="314">
        <v>2682538</v>
      </c>
      <c r="AN57" s="315">
        <v>338875</v>
      </c>
      <c r="AO57" s="316">
        <v>-33.6</v>
      </c>
      <c r="AP57" s="317">
        <v>126525</v>
      </c>
      <c r="AQ57" s="318">
        <v>0.2</v>
      </c>
      <c r="AR57" s="319">
        <v>-33.799999999999997</v>
      </c>
    </row>
    <row r="58" spans="1:44" x14ac:dyDescent="0.15">
      <c r="A58" s="249"/>
      <c r="AK58" s="320"/>
      <c r="AL58" s="321" t="s">
        <v>489</v>
      </c>
      <c r="AM58" s="322">
        <v>1305769</v>
      </c>
      <c r="AN58" s="323">
        <v>164953</v>
      </c>
      <c r="AO58" s="324">
        <v>-0.5</v>
      </c>
      <c r="AP58" s="325">
        <v>67052</v>
      </c>
      <c r="AQ58" s="326">
        <v>18.100000000000001</v>
      </c>
      <c r="AR58" s="327">
        <v>-18.600000000000001</v>
      </c>
    </row>
    <row r="59" spans="1:44" x14ac:dyDescent="0.15">
      <c r="A59" s="249"/>
      <c r="AK59" s="305" t="s">
        <v>493</v>
      </c>
      <c r="AL59" s="306"/>
      <c r="AM59" s="314">
        <v>3020338</v>
      </c>
      <c r="AN59" s="315">
        <v>391438</v>
      </c>
      <c r="AO59" s="316">
        <v>15.5</v>
      </c>
      <c r="AP59" s="317">
        <v>196914</v>
      </c>
      <c r="AQ59" s="318">
        <v>55.6</v>
      </c>
      <c r="AR59" s="319">
        <v>-40.1</v>
      </c>
    </row>
    <row r="60" spans="1:44" x14ac:dyDescent="0.15">
      <c r="A60" s="249"/>
      <c r="AK60" s="320"/>
      <c r="AL60" s="321" t="s">
        <v>489</v>
      </c>
      <c r="AM60" s="322">
        <v>1625715</v>
      </c>
      <c r="AN60" s="323">
        <v>210694</v>
      </c>
      <c r="AO60" s="324">
        <v>27.7</v>
      </c>
      <c r="AP60" s="325">
        <v>98966</v>
      </c>
      <c r="AQ60" s="326">
        <v>47.6</v>
      </c>
      <c r="AR60" s="327">
        <v>-19.899999999999999</v>
      </c>
    </row>
    <row r="61" spans="1:44" x14ac:dyDescent="0.15">
      <c r="A61" s="249"/>
      <c r="AK61" s="305" t="s">
        <v>494</v>
      </c>
      <c r="AL61" s="328"/>
      <c r="AM61" s="314">
        <v>3871141</v>
      </c>
      <c r="AN61" s="315">
        <v>471030</v>
      </c>
      <c r="AO61" s="316">
        <v>3.3</v>
      </c>
      <c r="AP61" s="317">
        <v>137475</v>
      </c>
      <c r="AQ61" s="329">
        <v>9.6</v>
      </c>
      <c r="AR61" s="319">
        <v>-6.3</v>
      </c>
    </row>
    <row r="62" spans="1:44" x14ac:dyDescent="0.15">
      <c r="A62" s="249"/>
      <c r="AK62" s="320"/>
      <c r="AL62" s="321" t="s">
        <v>489</v>
      </c>
      <c r="AM62" s="322">
        <v>1773589</v>
      </c>
      <c r="AN62" s="323">
        <v>215810</v>
      </c>
      <c r="AO62" s="324">
        <v>1.5</v>
      </c>
      <c r="AP62" s="325">
        <v>68835</v>
      </c>
      <c r="AQ62" s="326">
        <v>8.9</v>
      </c>
      <c r="AR62" s="327">
        <v>-7.4</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9tH2IEsr5X27XQ6Z6+oQjzkjdg4DjZfQ0dUeFJBJ1CIAX+NGhKg2JIdFHDK41QMm866LCloEP/gTE4pLpQO+7A==" saltValue="ErJE2uhQja2o6UFEgmo1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496</v>
      </c>
    </row>
    <row r="121" spans="125:125" ht="13.5" hidden="1" customHeight="1" x14ac:dyDescent="0.15">
      <c r="DU121" s="243"/>
    </row>
  </sheetData>
  <sheetProtection algorithmName="SHA-512" hashValue="aJ0UdrnPnIL4fk7LmDg6gudZvfG5abfutO2q4GmzucrIIze3jaMP29HytaM7Ez22Blh80JAxfip0RJBMo2B2YA==" saltValue="X15jMeHW63jl4SeaKwIe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497</v>
      </c>
    </row>
  </sheetData>
  <sheetProtection algorithmName="SHA-512" hashValue="3yAFQcmcKhUviJYPa8blXEPxY4tmsypldaEmfe2naWelcVmKzcw7ayl35FTBUZVQqA06e7Lle1gDD9VxBiITMw==" saltValue="IwqyUxP3gM6894z+BLgu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498</v>
      </c>
      <c r="G46" s="8" t="s">
        <v>499</v>
      </c>
      <c r="H46" s="8" t="s">
        <v>500</v>
      </c>
      <c r="I46" s="8" t="s">
        <v>501</v>
      </c>
      <c r="J46" s="9" t="s">
        <v>502</v>
      </c>
    </row>
    <row r="47" spans="2:10" ht="57.75" customHeight="1" x14ac:dyDescent="0.15">
      <c r="B47" s="10"/>
      <c r="C47" s="1122" t="s">
        <v>3</v>
      </c>
      <c r="D47" s="1122"/>
      <c r="E47" s="1123"/>
      <c r="F47" s="11">
        <v>59.05</v>
      </c>
      <c r="G47" s="12">
        <v>60.37</v>
      </c>
      <c r="H47" s="12">
        <v>60.01</v>
      </c>
      <c r="I47" s="12">
        <v>57.26</v>
      </c>
      <c r="J47" s="13">
        <v>56.17</v>
      </c>
    </row>
    <row r="48" spans="2:10" ht="57.75" customHeight="1" x14ac:dyDescent="0.15">
      <c r="B48" s="14"/>
      <c r="C48" s="1124" t="s">
        <v>4</v>
      </c>
      <c r="D48" s="1124"/>
      <c r="E48" s="1125"/>
      <c r="F48" s="15">
        <v>15.73</v>
      </c>
      <c r="G48" s="16">
        <v>14.58</v>
      </c>
      <c r="H48" s="16">
        <v>13.28</v>
      </c>
      <c r="I48" s="16">
        <v>10.54</v>
      </c>
      <c r="J48" s="17">
        <v>12.99</v>
      </c>
    </row>
    <row r="49" spans="2:10" ht="57.75" customHeight="1" thickBot="1" x14ac:dyDescent="0.2">
      <c r="B49" s="18"/>
      <c r="C49" s="1126" t="s">
        <v>5</v>
      </c>
      <c r="D49" s="1126"/>
      <c r="E49" s="1127"/>
      <c r="F49" s="19" t="s">
        <v>503</v>
      </c>
      <c r="G49" s="20" t="s">
        <v>504</v>
      </c>
      <c r="H49" s="20" t="s">
        <v>505</v>
      </c>
      <c r="I49" s="20" t="s">
        <v>506</v>
      </c>
      <c r="J49" s="21">
        <v>2.69</v>
      </c>
    </row>
    <row r="50" spans="2:10" x14ac:dyDescent="0.15"/>
  </sheetData>
  <sheetProtection algorithmName="SHA-512" hashValue="7SZp3DL4xqaI+Wkxp4yPWRJL/WOsv083ChYOLrrrGZ5TZwq+v2RELMUiAx3VG0ewBZIi9AUOaxDW4X5q7ggvQQ==" saltValue="r6SnpwcnlyjMVUpVwxT+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2023-03-17T06:14:31Z</cp:lastPrinted>
  <dcterms:created xsi:type="dcterms:W3CDTF">2023-02-20T06:52:27Z</dcterms:created>
  <dcterms:modified xsi:type="dcterms:W3CDTF">2023-09-29T02:31:16Z</dcterms:modified>
  <cp:category/>
</cp:coreProperties>
</file>